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8fee9006121b51b1/Desktop/Emory Risk Management/"/>
    </mc:Choice>
  </mc:AlternateContent>
  <xr:revisionPtr revIDLastSave="0" documentId="8_{80EA60CC-6D56-4E45-8A96-CCD66604ED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mmary" sheetId="1" r:id="rId1"/>
    <sheet name="Source Data" sheetId="2" r:id="rId2"/>
    <sheet name="Returns" sheetId="3" r:id="rId3"/>
    <sheet name="Historical Method" sheetId="4" r:id="rId4"/>
    <sheet name="Parametric Metho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5" l="1"/>
  <c r="B8" i="5"/>
  <c r="B7" i="5"/>
  <c r="B7" i="4"/>
  <c r="B5" i="5"/>
  <c r="D554" i="3"/>
  <c r="E554" i="3" s="1"/>
  <c r="B5" i="4"/>
  <c r="B756" i="3"/>
  <c r="A756" i="3"/>
  <c r="B755" i="3"/>
  <c r="A755" i="3"/>
  <c r="B754" i="3"/>
  <c r="A754" i="3"/>
  <c r="B753" i="3"/>
  <c r="C754" i="3" s="1"/>
  <c r="A753" i="3"/>
  <c r="C752" i="3"/>
  <c r="B752" i="3"/>
  <c r="A752" i="3"/>
  <c r="B751" i="3"/>
  <c r="A751" i="3"/>
  <c r="B750" i="3"/>
  <c r="A750" i="3"/>
  <c r="B749" i="3"/>
  <c r="C749" i="3" s="1"/>
  <c r="A749" i="3"/>
  <c r="B748" i="3"/>
  <c r="A748" i="3"/>
  <c r="B747" i="3"/>
  <c r="C748" i="3" s="1"/>
  <c r="A747" i="3"/>
  <c r="B746" i="3"/>
  <c r="A746" i="3"/>
  <c r="B745" i="3"/>
  <c r="A745" i="3"/>
  <c r="B744" i="3"/>
  <c r="A744" i="3"/>
  <c r="B743" i="3"/>
  <c r="C744" i="3" s="1"/>
  <c r="D744" i="3" s="1"/>
  <c r="E744" i="3" s="1"/>
  <c r="A743" i="3"/>
  <c r="B742" i="3"/>
  <c r="A742" i="3"/>
  <c r="B741" i="3"/>
  <c r="C741" i="3" s="1"/>
  <c r="A741" i="3"/>
  <c r="C740" i="3"/>
  <c r="B740" i="3"/>
  <c r="A740" i="3"/>
  <c r="B739" i="3"/>
  <c r="A739" i="3"/>
  <c r="B738" i="3"/>
  <c r="A738" i="3"/>
  <c r="B737" i="3"/>
  <c r="C737" i="3" s="1"/>
  <c r="A737" i="3"/>
  <c r="B736" i="3"/>
  <c r="C736" i="3" s="1"/>
  <c r="A736" i="3"/>
  <c r="C735" i="3"/>
  <c r="B735" i="3"/>
  <c r="A735" i="3"/>
  <c r="B734" i="3"/>
  <c r="A734" i="3"/>
  <c r="B733" i="3"/>
  <c r="C734" i="3" s="1"/>
  <c r="A733" i="3"/>
  <c r="B732" i="3"/>
  <c r="A732" i="3"/>
  <c r="B731" i="3"/>
  <c r="C731" i="3" s="1"/>
  <c r="A731" i="3"/>
  <c r="C730" i="3"/>
  <c r="B730" i="3"/>
  <c r="A730" i="3"/>
  <c r="B729" i="3"/>
  <c r="A729" i="3"/>
  <c r="C728" i="3"/>
  <c r="B728" i="3"/>
  <c r="C729" i="3" s="1"/>
  <c r="A728" i="3"/>
  <c r="B727" i="3"/>
  <c r="C727" i="3" s="1"/>
  <c r="A727" i="3"/>
  <c r="C726" i="3"/>
  <c r="B726" i="3"/>
  <c r="A726" i="3"/>
  <c r="B725" i="3"/>
  <c r="C725" i="3" s="1"/>
  <c r="A725" i="3"/>
  <c r="C724" i="3"/>
  <c r="B724" i="3"/>
  <c r="A724" i="3"/>
  <c r="B723" i="3"/>
  <c r="C723" i="3" s="1"/>
  <c r="A723" i="3"/>
  <c r="B722" i="3"/>
  <c r="A722" i="3"/>
  <c r="B721" i="3"/>
  <c r="C721" i="3" s="1"/>
  <c r="A721" i="3"/>
  <c r="B720" i="3"/>
  <c r="A720" i="3"/>
  <c r="B719" i="3"/>
  <c r="A719" i="3"/>
  <c r="B718" i="3"/>
  <c r="C718" i="3" s="1"/>
  <c r="A718" i="3"/>
  <c r="B717" i="3"/>
  <c r="C717" i="3" s="1"/>
  <c r="A717" i="3"/>
  <c r="B716" i="3"/>
  <c r="A716" i="3"/>
  <c r="B715" i="3"/>
  <c r="C716" i="3" s="1"/>
  <c r="A715" i="3"/>
  <c r="B714" i="3"/>
  <c r="C714" i="3" s="1"/>
  <c r="A714" i="3"/>
  <c r="B713" i="3"/>
  <c r="C713" i="3" s="1"/>
  <c r="A713" i="3"/>
  <c r="B712" i="3"/>
  <c r="A712" i="3"/>
  <c r="B711" i="3"/>
  <c r="A711" i="3"/>
  <c r="B710" i="3"/>
  <c r="C710" i="3" s="1"/>
  <c r="A710" i="3"/>
  <c r="B709" i="3"/>
  <c r="A709" i="3"/>
  <c r="B708" i="3"/>
  <c r="A708" i="3"/>
  <c r="C707" i="3"/>
  <c r="B707" i="3"/>
  <c r="A707" i="3"/>
  <c r="B706" i="3"/>
  <c r="C706" i="3" s="1"/>
  <c r="A706" i="3"/>
  <c r="B705" i="3"/>
  <c r="C705" i="3" s="1"/>
  <c r="A705" i="3"/>
  <c r="C704" i="3"/>
  <c r="B704" i="3"/>
  <c r="A704" i="3"/>
  <c r="B703" i="3"/>
  <c r="C703" i="3" s="1"/>
  <c r="A703" i="3"/>
  <c r="C702" i="3"/>
  <c r="B702" i="3"/>
  <c r="A702" i="3"/>
  <c r="B701" i="3"/>
  <c r="C701" i="3" s="1"/>
  <c r="A701" i="3"/>
  <c r="B700" i="3"/>
  <c r="A700" i="3"/>
  <c r="B699" i="3"/>
  <c r="A699" i="3"/>
  <c r="C698" i="3"/>
  <c r="B698" i="3"/>
  <c r="A698" i="3"/>
  <c r="B697" i="3"/>
  <c r="A697" i="3"/>
  <c r="B696" i="3"/>
  <c r="C697" i="3" s="1"/>
  <c r="A696" i="3"/>
  <c r="B695" i="3"/>
  <c r="A695" i="3"/>
  <c r="B694" i="3"/>
  <c r="A694" i="3"/>
  <c r="B693" i="3"/>
  <c r="C694" i="3" s="1"/>
  <c r="A693" i="3"/>
  <c r="B692" i="3"/>
  <c r="A692" i="3"/>
  <c r="C691" i="3"/>
  <c r="B691" i="3"/>
  <c r="A691" i="3"/>
  <c r="B690" i="3"/>
  <c r="A690" i="3"/>
  <c r="B689" i="3"/>
  <c r="C689" i="3" s="1"/>
  <c r="A689" i="3"/>
  <c r="B688" i="3"/>
  <c r="A688" i="3"/>
  <c r="C687" i="3"/>
  <c r="B687" i="3"/>
  <c r="C688" i="3" s="1"/>
  <c r="A687" i="3"/>
  <c r="B686" i="3"/>
  <c r="C686" i="3" s="1"/>
  <c r="A686" i="3"/>
  <c r="B685" i="3"/>
  <c r="C685" i="3" s="1"/>
  <c r="A685" i="3"/>
  <c r="B684" i="3"/>
  <c r="A684" i="3"/>
  <c r="B683" i="3"/>
  <c r="A683" i="3"/>
  <c r="C682" i="3"/>
  <c r="B682" i="3"/>
  <c r="A682" i="3"/>
  <c r="B681" i="3"/>
  <c r="C681" i="3" s="1"/>
  <c r="A681" i="3"/>
  <c r="B680" i="3"/>
  <c r="A680" i="3"/>
  <c r="B679" i="3"/>
  <c r="A679" i="3"/>
  <c r="B678" i="3"/>
  <c r="A678" i="3"/>
  <c r="B677" i="3"/>
  <c r="C677" i="3" s="1"/>
  <c r="A677" i="3"/>
  <c r="C676" i="3"/>
  <c r="B676" i="3"/>
  <c r="A676" i="3"/>
  <c r="B675" i="3"/>
  <c r="C675" i="3" s="1"/>
  <c r="A675" i="3"/>
  <c r="B674" i="3"/>
  <c r="A674" i="3"/>
  <c r="B673" i="3"/>
  <c r="A673" i="3"/>
  <c r="B672" i="3"/>
  <c r="A672" i="3"/>
  <c r="B671" i="3"/>
  <c r="C671" i="3" s="1"/>
  <c r="A671" i="3"/>
  <c r="B670" i="3"/>
  <c r="A670" i="3"/>
  <c r="C669" i="3"/>
  <c r="B669" i="3"/>
  <c r="C670" i="3" s="1"/>
  <c r="A669" i="3"/>
  <c r="C668" i="3"/>
  <c r="B668" i="3"/>
  <c r="A668" i="3"/>
  <c r="B667" i="3"/>
  <c r="A667" i="3"/>
  <c r="B666" i="3"/>
  <c r="C666" i="3" s="1"/>
  <c r="A666" i="3"/>
  <c r="C665" i="3"/>
  <c r="B665" i="3"/>
  <c r="A665" i="3"/>
  <c r="B664" i="3"/>
  <c r="C664" i="3" s="1"/>
  <c r="A664" i="3"/>
  <c r="B663" i="3"/>
  <c r="A663" i="3"/>
  <c r="C662" i="3"/>
  <c r="B662" i="3"/>
  <c r="C663" i="3" s="1"/>
  <c r="A662" i="3"/>
  <c r="B661" i="3"/>
  <c r="C661" i="3" s="1"/>
  <c r="A661" i="3"/>
  <c r="C660" i="3"/>
  <c r="B660" i="3"/>
  <c r="A660" i="3"/>
  <c r="B659" i="3"/>
  <c r="A659" i="3"/>
  <c r="B658" i="3"/>
  <c r="C658" i="3" s="1"/>
  <c r="A658" i="3"/>
  <c r="B657" i="3"/>
  <c r="C657" i="3" s="1"/>
  <c r="A657" i="3"/>
  <c r="B656" i="3"/>
  <c r="A656" i="3"/>
  <c r="B655" i="3"/>
  <c r="A655" i="3"/>
  <c r="C654" i="3"/>
  <c r="B654" i="3"/>
  <c r="A654" i="3"/>
  <c r="B653" i="3"/>
  <c r="A653" i="3"/>
  <c r="B652" i="3"/>
  <c r="C652" i="3" s="1"/>
  <c r="A652" i="3"/>
  <c r="B651" i="3"/>
  <c r="C651" i="3" s="1"/>
  <c r="A651" i="3"/>
  <c r="B650" i="3"/>
  <c r="A650" i="3"/>
  <c r="B649" i="3"/>
  <c r="A649" i="3"/>
  <c r="B648" i="3"/>
  <c r="A648" i="3"/>
  <c r="B647" i="3"/>
  <c r="A647" i="3"/>
  <c r="B646" i="3"/>
  <c r="A646" i="3"/>
  <c r="B645" i="3"/>
  <c r="A645" i="3"/>
  <c r="B644" i="3"/>
  <c r="C644" i="3" s="1"/>
  <c r="A644" i="3"/>
  <c r="B643" i="3"/>
  <c r="C643" i="3" s="1"/>
  <c r="A643" i="3"/>
  <c r="C642" i="3"/>
  <c r="B642" i="3"/>
  <c r="A642" i="3"/>
  <c r="C641" i="3"/>
  <c r="B641" i="3"/>
  <c r="A641" i="3"/>
  <c r="C640" i="3"/>
  <c r="B640" i="3"/>
  <c r="A640" i="3"/>
  <c r="B639" i="3"/>
  <c r="C639" i="3" s="1"/>
  <c r="A639" i="3"/>
  <c r="B638" i="3"/>
  <c r="C638" i="3" s="1"/>
  <c r="A638" i="3"/>
  <c r="B637" i="3"/>
  <c r="C637" i="3" s="1"/>
  <c r="A637" i="3"/>
  <c r="B636" i="3"/>
  <c r="A636" i="3"/>
  <c r="C635" i="3"/>
  <c r="B635" i="3"/>
  <c r="A635" i="3"/>
  <c r="B634" i="3"/>
  <c r="C634" i="3" s="1"/>
  <c r="A634" i="3"/>
  <c r="B633" i="3"/>
  <c r="C633" i="3" s="1"/>
  <c r="A633" i="3"/>
  <c r="C632" i="3"/>
  <c r="B632" i="3"/>
  <c r="A632" i="3"/>
  <c r="B631" i="3"/>
  <c r="A631" i="3"/>
  <c r="B630" i="3"/>
  <c r="A630" i="3"/>
  <c r="B629" i="3"/>
  <c r="C629" i="3" s="1"/>
  <c r="A629" i="3"/>
  <c r="C628" i="3"/>
  <c r="B628" i="3"/>
  <c r="A628" i="3"/>
  <c r="C627" i="3"/>
  <c r="B627" i="3"/>
  <c r="A627" i="3"/>
  <c r="C626" i="3"/>
  <c r="B626" i="3"/>
  <c r="A626" i="3"/>
  <c r="B625" i="3"/>
  <c r="A625" i="3"/>
  <c r="B624" i="3"/>
  <c r="A624" i="3"/>
  <c r="B623" i="3"/>
  <c r="C623" i="3" s="1"/>
  <c r="A623" i="3"/>
  <c r="B622" i="3"/>
  <c r="C622" i="3" s="1"/>
  <c r="A622" i="3"/>
  <c r="B621" i="3"/>
  <c r="C621" i="3" s="1"/>
  <c r="A621" i="3"/>
  <c r="C620" i="3"/>
  <c r="B620" i="3"/>
  <c r="A620" i="3"/>
  <c r="B619" i="3"/>
  <c r="A619" i="3"/>
  <c r="B618" i="3"/>
  <c r="C618" i="3" s="1"/>
  <c r="A618" i="3"/>
  <c r="B617" i="3"/>
  <c r="C617" i="3" s="1"/>
  <c r="A617" i="3"/>
  <c r="C616" i="3"/>
  <c r="B616" i="3"/>
  <c r="A616" i="3"/>
  <c r="B615" i="3"/>
  <c r="C615" i="3" s="1"/>
  <c r="A615" i="3"/>
  <c r="B614" i="3"/>
  <c r="C614" i="3" s="1"/>
  <c r="A614" i="3"/>
  <c r="C613" i="3"/>
  <c r="B613" i="3"/>
  <c r="A613" i="3"/>
  <c r="B612" i="3"/>
  <c r="C612" i="3" s="1"/>
  <c r="A612" i="3"/>
  <c r="C611" i="3"/>
  <c r="B611" i="3"/>
  <c r="A611" i="3"/>
  <c r="B610" i="3"/>
  <c r="A610" i="3"/>
  <c r="C609" i="3"/>
  <c r="B609" i="3"/>
  <c r="C610" i="3" s="1"/>
  <c r="A609" i="3"/>
  <c r="B608" i="3"/>
  <c r="A608" i="3"/>
  <c r="B607" i="3"/>
  <c r="C607" i="3" s="1"/>
  <c r="A607" i="3"/>
  <c r="B606" i="3"/>
  <c r="C606" i="3" s="1"/>
  <c r="A606" i="3"/>
  <c r="B605" i="3"/>
  <c r="A605" i="3"/>
  <c r="B604" i="3"/>
  <c r="A604" i="3"/>
  <c r="C603" i="3"/>
  <c r="B603" i="3"/>
  <c r="A603" i="3"/>
  <c r="C602" i="3"/>
  <c r="B602" i="3"/>
  <c r="A602" i="3"/>
  <c r="B601" i="3"/>
  <c r="A601" i="3"/>
  <c r="B600" i="3"/>
  <c r="C600" i="3" s="1"/>
  <c r="A600" i="3"/>
  <c r="B599" i="3"/>
  <c r="A599" i="3"/>
  <c r="B598" i="3"/>
  <c r="C599" i="3" s="1"/>
  <c r="A598" i="3"/>
  <c r="C597" i="3"/>
  <c r="B597" i="3"/>
  <c r="A597" i="3"/>
  <c r="B596" i="3"/>
  <c r="A596" i="3"/>
  <c r="C595" i="3"/>
  <c r="B595" i="3"/>
  <c r="C596" i="3" s="1"/>
  <c r="A595" i="3"/>
  <c r="B594" i="3"/>
  <c r="C594" i="3" s="1"/>
  <c r="A594" i="3"/>
  <c r="B593" i="3"/>
  <c r="A593" i="3"/>
  <c r="B592" i="3"/>
  <c r="A592" i="3"/>
  <c r="B591" i="3"/>
  <c r="C592" i="3" s="1"/>
  <c r="A591" i="3"/>
  <c r="C590" i="3"/>
  <c r="B590" i="3"/>
  <c r="A590" i="3"/>
  <c r="C589" i="3"/>
  <c r="B589" i="3"/>
  <c r="A589" i="3"/>
  <c r="B588" i="3"/>
  <c r="C588" i="3" s="1"/>
  <c r="A588" i="3"/>
  <c r="B587" i="3"/>
  <c r="A587" i="3"/>
  <c r="B586" i="3"/>
  <c r="A586" i="3"/>
  <c r="C585" i="3"/>
  <c r="B585" i="3"/>
  <c r="A585" i="3"/>
  <c r="B584" i="3"/>
  <c r="A584" i="3"/>
  <c r="B583" i="3"/>
  <c r="C584" i="3" s="1"/>
  <c r="A583" i="3"/>
  <c r="B582" i="3"/>
  <c r="A582" i="3"/>
  <c r="B581" i="3"/>
  <c r="C582" i="3" s="1"/>
  <c r="A581" i="3"/>
  <c r="B580" i="3"/>
  <c r="C580" i="3" s="1"/>
  <c r="A580" i="3"/>
  <c r="B579" i="3"/>
  <c r="C579" i="3" s="1"/>
  <c r="A579" i="3"/>
  <c r="B578" i="3"/>
  <c r="A578" i="3"/>
  <c r="B577" i="3"/>
  <c r="C577" i="3" s="1"/>
  <c r="A577" i="3"/>
  <c r="B576" i="3"/>
  <c r="C576" i="3" s="1"/>
  <c r="A576" i="3"/>
  <c r="C575" i="3"/>
  <c r="B575" i="3"/>
  <c r="A575" i="3"/>
  <c r="B574" i="3"/>
  <c r="C574" i="3" s="1"/>
  <c r="A574" i="3"/>
  <c r="B573" i="3"/>
  <c r="A573" i="3"/>
  <c r="B572" i="3"/>
  <c r="A572" i="3"/>
  <c r="C571" i="3"/>
  <c r="B571" i="3"/>
  <c r="A571" i="3"/>
  <c r="C570" i="3"/>
  <c r="B570" i="3"/>
  <c r="A570" i="3"/>
  <c r="B569" i="3"/>
  <c r="C569" i="3" s="1"/>
  <c r="A569" i="3"/>
  <c r="B568" i="3"/>
  <c r="C568" i="3" s="1"/>
  <c r="A568" i="3"/>
  <c r="B567" i="3"/>
  <c r="C567" i="3" s="1"/>
  <c r="A567" i="3"/>
  <c r="C566" i="3"/>
  <c r="B566" i="3"/>
  <c r="A566" i="3"/>
  <c r="B565" i="3"/>
  <c r="A565" i="3"/>
  <c r="B564" i="3"/>
  <c r="A564" i="3"/>
  <c r="B563" i="3"/>
  <c r="C563" i="3" s="1"/>
  <c r="A563" i="3"/>
  <c r="C562" i="3"/>
  <c r="B562" i="3"/>
  <c r="A562" i="3"/>
  <c r="B561" i="3"/>
  <c r="A561" i="3"/>
  <c r="B560" i="3"/>
  <c r="C561" i="3" s="1"/>
  <c r="A560" i="3"/>
  <c r="B559" i="3"/>
  <c r="A559" i="3"/>
  <c r="B558" i="3"/>
  <c r="C558" i="3" s="1"/>
  <c r="A558" i="3"/>
  <c r="C557" i="3"/>
  <c r="B557" i="3"/>
  <c r="A557" i="3"/>
  <c r="B556" i="3"/>
  <c r="C556" i="3" s="1"/>
  <c r="A556" i="3"/>
  <c r="C555" i="3"/>
  <c r="B555" i="3"/>
  <c r="A555" i="3"/>
  <c r="B554" i="3"/>
  <c r="C554" i="3" s="1"/>
  <c r="A554" i="3"/>
  <c r="B553" i="3"/>
  <c r="A553" i="3"/>
  <c r="B552" i="3"/>
  <c r="C552" i="3" s="1"/>
  <c r="A552" i="3"/>
  <c r="B551" i="3"/>
  <c r="A551" i="3"/>
  <c r="B550" i="3"/>
  <c r="A550" i="3"/>
  <c r="B549" i="3"/>
  <c r="C549" i="3" s="1"/>
  <c r="A549" i="3"/>
  <c r="B548" i="3"/>
  <c r="C548" i="3" s="1"/>
  <c r="A548" i="3"/>
  <c r="C547" i="3"/>
  <c r="B547" i="3"/>
  <c r="A547" i="3"/>
  <c r="C546" i="3"/>
  <c r="B546" i="3"/>
  <c r="A546" i="3"/>
  <c r="B545" i="3"/>
  <c r="C545" i="3" s="1"/>
  <c r="A545" i="3"/>
  <c r="B544" i="3"/>
  <c r="C544" i="3" s="1"/>
  <c r="A544" i="3"/>
  <c r="C543" i="3"/>
  <c r="B543" i="3"/>
  <c r="A543" i="3"/>
  <c r="B542" i="3"/>
  <c r="A542" i="3"/>
  <c r="B541" i="3"/>
  <c r="C541" i="3" s="1"/>
  <c r="A541" i="3"/>
  <c r="B540" i="3"/>
  <c r="A540" i="3"/>
  <c r="B539" i="3"/>
  <c r="C540" i="3" s="1"/>
  <c r="A539" i="3"/>
  <c r="B538" i="3"/>
  <c r="C539" i="3" s="1"/>
  <c r="A538" i="3"/>
  <c r="B537" i="3"/>
  <c r="A537" i="3"/>
  <c r="C536" i="3"/>
  <c r="B536" i="3"/>
  <c r="A536" i="3"/>
  <c r="B535" i="3"/>
  <c r="A535" i="3"/>
  <c r="B534" i="3"/>
  <c r="C535" i="3" s="1"/>
  <c r="A534" i="3"/>
  <c r="B533" i="3"/>
  <c r="A533" i="3"/>
  <c r="B532" i="3"/>
  <c r="A532" i="3"/>
  <c r="B531" i="3"/>
  <c r="A531" i="3"/>
  <c r="B530" i="3"/>
  <c r="A530" i="3"/>
  <c r="B529" i="3"/>
  <c r="A529" i="3"/>
  <c r="B528" i="3"/>
  <c r="C529" i="3" s="1"/>
  <c r="A528" i="3"/>
  <c r="B527" i="3"/>
  <c r="C527" i="3" s="1"/>
  <c r="A527" i="3"/>
  <c r="B526" i="3"/>
  <c r="A526" i="3"/>
  <c r="B525" i="3"/>
  <c r="C526" i="3" s="1"/>
  <c r="A525" i="3"/>
  <c r="B524" i="3"/>
  <c r="A524" i="3"/>
  <c r="B523" i="3"/>
  <c r="C523" i="3" s="1"/>
  <c r="A523" i="3"/>
  <c r="C522" i="3"/>
  <c r="B522" i="3"/>
  <c r="A522" i="3"/>
  <c r="C521" i="3"/>
  <c r="B521" i="3"/>
  <c r="A521" i="3"/>
  <c r="C520" i="3"/>
  <c r="B520" i="3"/>
  <c r="A520" i="3"/>
  <c r="B519" i="3"/>
  <c r="A519" i="3"/>
  <c r="B518" i="3"/>
  <c r="C519" i="3" s="1"/>
  <c r="A518" i="3"/>
  <c r="B517" i="3"/>
  <c r="C517" i="3" s="1"/>
  <c r="A517" i="3"/>
  <c r="B516" i="3"/>
  <c r="C516" i="3" s="1"/>
  <c r="A516" i="3"/>
  <c r="C515" i="3"/>
  <c r="B515" i="3"/>
  <c r="A515" i="3"/>
  <c r="C514" i="3"/>
  <c r="B514" i="3"/>
  <c r="A514" i="3"/>
  <c r="B513" i="3"/>
  <c r="C513" i="3" s="1"/>
  <c r="A513" i="3"/>
  <c r="B512" i="3"/>
  <c r="C512" i="3" s="1"/>
  <c r="A512" i="3"/>
  <c r="C511" i="3"/>
  <c r="B511" i="3"/>
  <c r="A511" i="3"/>
  <c r="C510" i="3"/>
  <c r="B510" i="3"/>
  <c r="A510" i="3"/>
  <c r="B509" i="3"/>
  <c r="C509" i="3" s="1"/>
  <c r="A509" i="3"/>
  <c r="C508" i="3"/>
  <c r="B508" i="3"/>
  <c r="A508" i="3"/>
  <c r="B507" i="3"/>
  <c r="A507" i="3"/>
  <c r="B506" i="3"/>
  <c r="C506" i="3" s="1"/>
  <c r="A506" i="3"/>
  <c r="B505" i="3"/>
  <c r="C505" i="3" s="1"/>
  <c r="A505" i="3"/>
  <c r="B504" i="3"/>
  <c r="A504" i="3"/>
  <c r="B503" i="3"/>
  <c r="C503" i="3" s="1"/>
  <c r="A503" i="3"/>
  <c r="C502" i="3"/>
  <c r="B502" i="3"/>
  <c r="A502" i="3"/>
  <c r="B501" i="3"/>
  <c r="A501" i="3"/>
  <c r="B500" i="3"/>
  <c r="A500" i="3"/>
  <c r="C499" i="3"/>
  <c r="B499" i="3"/>
  <c r="A499" i="3"/>
  <c r="B498" i="3"/>
  <c r="C498" i="3" s="1"/>
  <c r="A498" i="3"/>
  <c r="B497" i="3"/>
  <c r="A497" i="3"/>
  <c r="B496" i="3"/>
  <c r="C496" i="3" s="1"/>
  <c r="A496" i="3"/>
  <c r="B495" i="3"/>
  <c r="A495" i="3"/>
  <c r="B494" i="3"/>
  <c r="A494" i="3"/>
  <c r="B493" i="3"/>
  <c r="C493" i="3" s="1"/>
  <c r="A493" i="3"/>
  <c r="B492" i="3"/>
  <c r="C492" i="3" s="1"/>
  <c r="A492" i="3"/>
  <c r="B491" i="3"/>
  <c r="A491" i="3"/>
  <c r="B490" i="3"/>
  <c r="C490" i="3" s="1"/>
  <c r="A490" i="3"/>
  <c r="B489" i="3"/>
  <c r="A489" i="3"/>
  <c r="C488" i="3"/>
  <c r="B488" i="3"/>
  <c r="A488" i="3"/>
  <c r="B487" i="3"/>
  <c r="C487" i="3" s="1"/>
  <c r="D487" i="3" s="1"/>
  <c r="E487" i="3" s="1"/>
  <c r="A487" i="3"/>
  <c r="C486" i="3"/>
  <c r="B486" i="3"/>
  <c r="A486" i="3"/>
  <c r="B485" i="3"/>
  <c r="A485" i="3"/>
  <c r="B484" i="3"/>
  <c r="C485" i="3" s="1"/>
  <c r="A484" i="3"/>
  <c r="C483" i="3"/>
  <c r="B483" i="3"/>
  <c r="A483" i="3"/>
  <c r="B482" i="3"/>
  <c r="C482" i="3" s="1"/>
  <c r="A482" i="3"/>
  <c r="C481" i="3"/>
  <c r="D481" i="3" s="1"/>
  <c r="E481" i="3" s="1"/>
  <c r="B481" i="3"/>
  <c r="A481" i="3"/>
  <c r="B480" i="3"/>
  <c r="A480" i="3"/>
  <c r="B479" i="3"/>
  <c r="C480" i="3" s="1"/>
  <c r="A479" i="3"/>
  <c r="B478" i="3"/>
  <c r="A478" i="3"/>
  <c r="B477" i="3"/>
  <c r="C477" i="3" s="1"/>
  <c r="A477" i="3"/>
  <c r="B476" i="3"/>
  <c r="C476" i="3" s="1"/>
  <c r="A476" i="3"/>
  <c r="B475" i="3"/>
  <c r="A475" i="3"/>
  <c r="B474" i="3"/>
  <c r="C474" i="3" s="1"/>
  <c r="A474" i="3"/>
  <c r="B473" i="3"/>
  <c r="C473" i="3" s="1"/>
  <c r="A473" i="3"/>
  <c r="C472" i="3"/>
  <c r="B472" i="3"/>
  <c r="A472" i="3"/>
  <c r="C471" i="3"/>
  <c r="B471" i="3"/>
  <c r="A471" i="3"/>
  <c r="B470" i="3"/>
  <c r="A470" i="3"/>
  <c r="C469" i="3"/>
  <c r="D469" i="3" s="1"/>
  <c r="E469" i="3" s="1"/>
  <c r="B469" i="3"/>
  <c r="C470" i="3" s="1"/>
  <c r="D470" i="3" s="1"/>
  <c r="E470" i="3" s="1"/>
  <c r="A469" i="3"/>
  <c r="B468" i="3"/>
  <c r="C468" i="3" s="1"/>
  <c r="A468" i="3"/>
  <c r="C467" i="3"/>
  <c r="B467" i="3"/>
  <c r="A467" i="3"/>
  <c r="B466" i="3"/>
  <c r="C466" i="3" s="1"/>
  <c r="A466" i="3"/>
  <c r="B465" i="3"/>
  <c r="C465" i="3" s="1"/>
  <c r="A465" i="3"/>
  <c r="B464" i="3"/>
  <c r="A464" i="3"/>
  <c r="B463" i="3"/>
  <c r="C463" i="3" s="1"/>
  <c r="D463" i="3" s="1"/>
  <c r="E463" i="3" s="1"/>
  <c r="A463" i="3"/>
  <c r="B462" i="3"/>
  <c r="A462" i="3"/>
  <c r="B461" i="3"/>
  <c r="C461" i="3" s="1"/>
  <c r="A461" i="3"/>
  <c r="B460" i="3"/>
  <c r="C460" i="3" s="1"/>
  <c r="A460" i="3"/>
  <c r="B459" i="3"/>
  <c r="A459" i="3"/>
  <c r="C458" i="3"/>
  <c r="B458" i="3"/>
  <c r="C459" i="3" s="1"/>
  <c r="A458" i="3"/>
  <c r="C457" i="3"/>
  <c r="B457" i="3"/>
  <c r="A457" i="3"/>
  <c r="B456" i="3"/>
  <c r="A456" i="3"/>
  <c r="B455" i="3"/>
  <c r="C456" i="3" s="1"/>
  <c r="A455" i="3"/>
  <c r="B454" i="3"/>
  <c r="C454" i="3" s="1"/>
  <c r="A454" i="3"/>
  <c r="C453" i="3"/>
  <c r="B453" i="3"/>
  <c r="A453" i="3"/>
  <c r="B452" i="3"/>
  <c r="C452" i="3" s="1"/>
  <c r="A452" i="3"/>
  <c r="C451" i="3"/>
  <c r="B451" i="3"/>
  <c r="A451" i="3"/>
  <c r="B450" i="3"/>
  <c r="C450" i="3" s="1"/>
  <c r="A450" i="3"/>
  <c r="B449" i="3"/>
  <c r="C449" i="3" s="1"/>
  <c r="A449" i="3"/>
  <c r="B448" i="3"/>
  <c r="A448" i="3"/>
  <c r="B447" i="3"/>
  <c r="C447" i="3" s="1"/>
  <c r="A447" i="3"/>
  <c r="B446" i="3"/>
  <c r="A446" i="3"/>
  <c r="C445" i="3"/>
  <c r="B445" i="3"/>
  <c r="C446" i="3" s="1"/>
  <c r="A445" i="3"/>
  <c r="C444" i="3"/>
  <c r="B444" i="3"/>
  <c r="A444" i="3"/>
  <c r="B443" i="3"/>
  <c r="A443" i="3"/>
  <c r="B442" i="3"/>
  <c r="C443" i="3" s="1"/>
  <c r="A442" i="3"/>
  <c r="B441" i="3"/>
  <c r="A441" i="3"/>
  <c r="B440" i="3"/>
  <c r="A440" i="3"/>
  <c r="C439" i="3"/>
  <c r="B439" i="3"/>
  <c r="A439" i="3"/>
  <c r="B438" i="3"/>
  <c r="A438" i="3"/>
  <c r="B437" i="3"/>
  <c r="C438" i="3" s="1"/>
  <c r="A437" i="3"/>
  <c r="B436" i="3"/>
  <c r="C436" i="3" s="1"/>
  <c r="A436" i="3"/>
  <c r="B435" i="3"/>
  <c r="A435" i="3"/>
  <c r="B434" i="3"/>
  <c r="C435" i="3" s="1"/>
  <c r="A434" i="3"/>
  <c r="B433" i="3"/>
  <c r="A433" i="3"/>
  <c r="C432" i="3"/>
  <c r="B432" i="3"/>
  <c r="A432" i="3"/>
  <c r="B431" i="3"/>
  <c r="C431" i="3" s="1"/>
  <c r="A431" i="3"/>
  <c r="C430" i="3"/>
  <c r="B430" i="3"/>
  <c r="A430" i="3"/>
  <c r="B429" i="3"/>
  <c r="A429" i="3"/>
  <c r="B428" i="3"/>
  <c r="A428" i="3"/>
  <c r="B427" i="3"/>
  <c r="A427" i="3"/>
  <c r="B426" i="3"/>
  <c r="A426" i="3"/>
  <c r="C425" i="3"/>
  <c r="B425" i="3"/>
  <c r="A425" i="3"/>
  <c r="B424" i="3"/>
  <c r="A424" i="3"/>
  <c r="B423" i="3"/>
  <c r="C424" i="3" s="1"/>
  <c r="A423" i="3"/>
  <c r="B422" i="3"/>
  <c r="A422" i="3"/>
  <c r="C421" i="3"/>
  <c r="B421" i="3"/>
  <c r="A421" i="3"/>
  <c r="B420" i="3"/>
  <c r="A420" i="3"/>
  <c r="B419" i="3"/>
  <c r="C419" i="3" s="1"/>
  <c r="A419" i="3"/>
  <c r="C418" i="3"/>
  <c r="B418" i="3"/>
  <c r="A418" i="3"/>
  <c r="B417" i="3"/>
  <c r="C417" i="3" s="1"/>
  <c r="A417" i="3"/>
  <c r="C416" i="3"/>
  <c r="B416" i="3"/>
  <c r="A416" i="3"/>
  <c r="C415" i="3"/>
  <c r="B415" i="3"/>
  <c r="A415" i="3"/>
  <c r="B414" i="3"/>
  <c r="A414" i="3"/>
  <c r="B413" i="3"/>
  <c r="C414" i="3" s="1"/>
  <c r="A413" i="3"/>
  <c r="B412" i="3"/>
  <c r="C412" i="3" s="1"/>
  <c r="A412" i="3"/>
  <c r="B411" i="3"/>
  <c r="A411" i="3"/>
  <c r="B410" i="3"/>
  <c r="C410" i="3" s="1"/>
  <c r="A410" i="3"/>
  <c r="C409" i="3"/>
  <c r="B409" i="3"/>
  <c r="A409" i="3"/>
  <c r="B408" i="3"/>
  <c r="C408" i="3" s="1"/>
  <c r="A408" i="3"/>
  <c r="B407" i="3"/>
  <c r="C407" i="3" s="1"/>
  <c r="A407" i="3"/>
  <c r="C406" i="3"/>
  <c r="B406" i="3"/>
  <c r="A406" i="3"/>
  <c r="B405" i="3"/>
  <c r="C405" i="3" s="1"/>
  <c r="A405" i="3"/>
  <c r="B404" i="3"/>
  <c r="C404" i="3" s="1"/>
  <c r="A404" i="3"/>
  <c r="B403" i="3"/>
  <c r="C403" i="3" s="1"/>
  <c r="A403" i="3"/>
  <c r="B402" i="3"/>
  <c r="C402" i="3" s="1"/>
  <c r="A402" i="3"/>
  <c r="B401" i="3"/>
  <c r="A401" i="3"/>
  <c r="C400" i="3"/>
  <c r="B400" i="3"/>
  <c r="C401" i="3" s="1"/>
  <c r="A400" i="3"/>
  <c r="B399" i="3"/>
  <c r="C399" i="3" s="1"/>
  <c r="A399" i="3"/>
  <c r="B398" i="3"/>
  <c r="C398" i="3" s="1"/>
  <c r="A398" i="3"/>
  <c r="B397" i="3"/>
  <c r="A397" i="3"/>
  <c r="B396" i="3"/>
  <c r="A396" i="3"/>
  <c r="C395" i="3"/>
  <c r="B395" i="3"/>
  <c r="A395" i="3"/>
  <c r="B394" i="3"/>
  <c r="C394" i="3" s="1"/>
  <c r="A394" i="3"/>
  <c r="B393" i="3"/>
  <c r="A393" i="3"/>
  <c r="C392" i="3"/>
  <c r="B392" i="3"/>
  <c r="C393" i="3" s="1"/>
  <c r="A392" i="3"/>
  <c r="B391" i="3"/>
  <c r="A391" i="3"/>
  <c r="C390" i="3"/>
  <c r="B390" i="3"/>
  <c r="A390" i="3"/>
  <c r="B389" i="3"/>
  <c r="C389" i="3" s="1"/>
  <c r="D389" i="3" s="1"/>
  <c r="E389" i="3" s="1"/>
  <c r="A389" i="3"/>
  <c r="C388" i="3"/>
  <c r="B388" i="3"/>
  <c r="A388" i="3"/>
  <c r="C387" i="3"/>
  <c r="B387" i="3"/>
  <c r="A387" i="3"/>
  <c r="B386" i="3"/>
  <c r="C386" i="3" s="1"/>
  <c r="A386" i="3"/>
  <c r="B385" i="3"/>
  <c r="A385" i="3"/>
  <c r="B384" i="3"/>
  <c r="A384" i="3"/>
  <c r="C383" i="3"/>
  <c r="B383" i="3"/>
  <c r="A383" i="3"/>
  <c r="B382" i="3"/>
  <c r="A382" i="3"/>
  <c r="B381" i="3"/>
  <c r="C382" i="3" s="1"/>
  <c r="A381" i="3"/>
  <c r="B380" i="3"/>
  <c r="C380" i="3" s="1"/>
  <c r="A380" i="3"/>
  <c r="B379" i="3"/>
  <c r="A379" i="3"/>
  <c r="B378" i="3"/>
  <c r="C379" i="3" s="1"/>
  <c r="A378" i="3"/>
  <c r="B377" i="3"/>
  <c r="A377" i="3"/>
  <c r="B376" i="3"/>
  <c r="C376" i="3" s="1"/>
  <c r="A376" i="3"/>
  <c r="B375" i="3"/>
  <c r="A375" i="3"/>
  <c r="B374" i="3"/>
  <c r="C374" i="3" s="1"/>
  <c r="A374" i="3"/>
  <c r="C373" i="3"/>
  <c r="B373" i="3"/>
  <c r="A373" i="3"/>
  <c r="B372" i="3"/>
  <c r="A372" i="3"/>
  <c r="B371" i="3"/>
  <c r="C371" i="3" s="1"/>
  <c r="A371" i="3"/>
  <c r="B370" i="3"/>
  <c r="C370" i="3" s="1"/>
  <c r="A370" i="3"/>
  <c r="B369" i="3"/>
  <c r="A369" i="3"/>
  <c r="B368" i="3"/>
  <c r="C369" i="3" s="1"/>
  <c r="A368" i="3"/>
  <c r="B367" i="3"/>
  <c r="C367" i="3" s="1"/>
  <c r="A367" i="3"/>
  <c r="B366" i="3"/>
  <c r="A366" i="3"/>
  <c r="C365" i="3"/>
  <c r="B365" i="3"/>
  <c r="A365" i="3"/>
  <c r="B364" i="3"/>
  <c r="A364" i="3"/>
  <c r="B363" i="3"/>
  <c r="A363" i="3"/>
  <c r="B362" i="3"/>
  <c r="C362" i="3" s="1"/>
  <c r="A362" i="3"/>
  <c r="C361" i="3"/>
  <c r="B361" i="3"/>
  <c r="A361" i="3"/>
  <c r="C360" i="3"/>
  <c r="B360" i="3"/>
  <c r="A360" i="3"/>
  <c r="B359" i="3"/>
  <c r="A359" i="3"/>
  <c r="B358" i="3"/>
  <c r="C359" i="3" s="1"/>
  <c r="A358" i="3"/>
  <c r="B357" i="3"/>
  <c r="C357" i="3" s="1"/>
  <c r="A357" i="3"/>
  <c r="B356" i="3"/>
  <c r="C356" i="3" s="1"/>
  <c r="A356" i="3"/>
  <c r="C355" i="3"/>
  <c r="B355" i="3"/>
  <c r="A355" i="3"/>
  <c r="B354" i="3"/>
  <c r="C354" i="3" s="1"/>
  <c r="A354" i="3"/>
  <c r="C353" i="3"/>
  <c r="B353" i="3"/>
  <c r="A353" i="3"/>
  <c r="B352" i="3"/>
  <c r="C352" i="3" s="1"/>
  <c r="A352" i="3"/>
  <c r="B351" i="3"/>
  <c r="C351" i="3" s="1"/>
  <c r="A351" i="3"/>
  <c r="B350" i="3"/>
  <c r="A350" i="3"/>
  <c r="B349" i="3"/>
  <c r="A349" i="3"/>
  <c r="C348" i="3"/>
  <c r="B348" i="3"/>
  <c r="A348" i="3"/>
  <c r="B347" i="3"/>
  <c r="C347" i="3" s="1"/>
  <c r="A347" i="3"/>
  <c r="B346" i="3"/>
  <c r="C346" i="3" s="1"/>
  <c r="A346" i="3"/>
  <c r="B345" i="3"/>
  <c r="A345" i="3"/>
  <c r="B344" i="3"/>
  <c r="C345" i="3" s="1"/>
  <c r="A344" i="3"/>
  <c r="B343" i="3"/>
  <c r="A343" i="3"/>
  <c r="B342" i="3"/>
  <c r="C342" i="3" s="1"/>
  <c r="A342" i="3"/>
  <c r="C341" i="3"/>
  <c r="B341" i="3"/>
  <c r="A341" i="3"/>
  <c r="B340" i="3"/>
  <c r="C340" i="3" s="1"/>
  <c r="A340" i="3"/>
  <c r="B339" i="3"/>
  <c r="C339" i="3" s="1"/>
  <c r="A339" i="3"/>
  <c r="B338" i="3"/>
  <c r="C338" i="3" s="1"/>
  <c r="A338" i="3"/>
  <c r="B337" i="3"/>
  <c r="A337" i="3"/>
  <c r="B336" i="3"/>
  <c r="C337" i="3" s="1"/>
  <c r="A336" i="3"/>
  <c r="B335" i="3"/>
  <c r="A335" i="3"/>
  <c r="B334" i="3"/>
  <c r="C334" i="3" s="1"/>
  <c r="A334" i="3"/>
  <c r="C333" i="3"/>
  <c r="B333" i="3"/>
  <c r="A333" i="3"/>
  <c r="B332" i="3"/>
  <c r="C332" i="3" s="1"/>
  <c r="A332" i="3"/>
  <c r="B331" i="3"/>
  <c r="A331" i="3"/>
  <c r="B330" i="3"/>
  <c r="A330" i="3"/>
  <c r="B329" i="3"/>
  <c r="C329" i="3" s="1"/>
  <c r="A329" i="3"/>
  <c r="B328" i="3"/>
  <c r="C328" i="3" s="1"/>
  <c r="A328" i="3"/>
  <c r="B327" i="3"/>
  <c r="A327" i="3"/>
  <c r="B326" i="3"/>
  <c r="A326" i="3"/>
  <c r="B325" i="3"/>
  <c r="C325" i="3" s="1"/>
  <c r="A325" i="3"/>
  <c r="B324" i="3"/>
  <c r="A324" i="3"/>
  <c r="B323" i="3"/>
  <c r="C323" i="3" s="1"/>
  <c r="A323" i="3"/>
  <c r="B322" i="3"/>
  <c r="A322" i="3"/>
  <c r="B321" i="3"/>
  <c r="C321" i="3" s="1"/>
  <c r="A321" i="3"/>
  <c r="B320" i="3"/>
  <c r="C320" i="3" s="1"/>
  <c r="A320" i="3"/>
  <c r="B319" i="3"/>
  <c r="A319" i="3"/>
  <c r="B318" i="3"/>
  <c r="C319" i="3" s="1"/>
  <c r="A318" i="3"/>
  <c r="C317" i="3"/>
  <c r="B317" i="3"/>
  <c r="A317" i="3"/>
  <c r="C316" i="3"/>
  <c r="B316" i="3"/>
  <c r="A316" i="3"/>
  <c r="C315" i="3"/>
  <c r="B315" i="3"/>
  <c r="A315" i="3"/>
  <c r="B314" i="3"/>
  <c r="C314" i="3" s="1"/>
  <c r="A314" i="3"/>
  <c r="C313" i="3"/>
  <c r="B313" i="3"/>
  <c r="A313" i="3"/>
  <c r="B312" i="3"/>
  <c r="C312" i="3" s="1"/>
  <c r="A312" i="3"/>
  <c r="B311" i="3"/>
  <c r="C311" i="3" s="1"/>
  <c r="A311" i="3"/>
  <c r="B310" i="3"/>
  <c r="A310" i="3"/>
  <c r="B309" i="3"/>
  <c r="C309" i="3" s="1"/>
  <c r="A309" i="3"/>
  <c r="B308" i="3"/>
  <c r="A308" i="3"/>
  <c r="B307" i="3"/>
  <c r="A307" i="3"/>
  <c r="C306" i="3"/>
  <c r="B306" i="3"/>
  <c r="A306" i="3"/>
  <c r="C305" i="3"/>
  <c r="B305" i="3"/>
  <c r="A305" i="3"/>
  <c r="B304" i="3"/>
  <c r="C304" i="3" s="1"/>
  <c r="A304" i="3"/>
  <c r="B303" i="3"/>
  <c r="A303" i="3"/>
  <c r="B302" i="3"/>
  <c r="C303" i="3" s="1"/>
  <c r="A302" i="3"/>
  <c r="B301" i="3"/>
  <c r="A301" i="3"/>
  <c r="B300" i="3"/>
  <c r="C300" i="3" s="1"/>
  <c r="A300" i="3"/>
  <c r="B299" i="3"/>
  <c r="A299" i="3"/>
  <c r="B298" i="3"/>
  <c r="A298" i="3"/>
  <c r="C297" i="3"/>
  <c r="B297" i="3"/>
  <c r="A297" i="3"/>
  <c r="B296" i="3"/>
  <c r="C296" i="3" s="1"/>
  <c r="A296" i="3"/>
  <c r="B295" i="3"/>
  <c r="A295" i="3"/>
  <c r="B294" i="3"/>
  <c r="C294" i="3" s="1"/>
  <c r="A294" i="3"/>
  <c r="B293" i="3"/>
  <c r="C293" i="3" s="1"/>
  <c r="A293" i="3"/>
  <c r="C292" i="3"/>
  <c r="B292" i="3"/>
  <c r="A292" i="3"/>
  <c r="B291" i="3"/>
  <c r="C291" i="3" s="1"/>
  <c r="A291" i="3"/>
  <c r="C290" i="3"/>
  <c r="B290" i="3"/>
  <c r="A290" i="3"/>
  <c r="B289" i="3"/>
  <c r="A289" i="3"/>
  <c r="C288" i="3"/>
  <c r="B288" i="3"/>
  <c r="C289" i="3" s="1"/>
  <c r="A288" i="3"/>
  <c r="B287" i="3"/>
  <c r="A287" i="3"/>
  <c r="B286" i="3"/>
  <c r="A286" i="3"/>
  <c r="C285" i="3"/>
  <c r="B285" i="3"/>
  <c r="A285" i="3"/>
  <c r="B284" i="3"/>
  <c r="A284" i="3"/>
  <c r="C283" i="3"/>
  <c r="B283" i="3"/>
  <c r="C284" i="3" s="1"/>
  <c r="A283" i="3"/>
  <c r="B282" i="3"/>
  <c r="A282" i="3"/>
  <c r="B281" i="3"/>
  <c r="C281" i="3" s="1"/>
  <c r="A281" i="3"/>
  <c r="B280" i="3"/>
  <c r="C280" i="3" s="1"/>
  <c r="A280" i="3"/>
  <c r="B279" i="3"/>
  <c r="A279" i="3"/>
  <c r="B278" i="3"/>
  <c r="A278" i="3"/>
  <c r="B277" i="3"/>
  <c r="C277" i="3" s="1"/>
  <c r="A277" i="3"/>
  <c r="C276" i="3"/>
  <c r="B276" i="3"/>
  <c r="A276" i="3"/>
  <c r="C275" i="3"/>
  <c r="B275" i="3"/>
  <c r="A275" i="3"/>
  <c r="B274" i="3"/>
  <c r="A274" i="3"/>
  <c r="B273" i="3"/>
  <c r="A273" i="3"/>
  <c r="B272" i="3"/>
  <c r="C272" i="3" s="1"/>
  <c r="A272" i="3"/>
  <c r="C271" i="3"/>
  <c r="B271" i="3"/>
  <c r="A271" i="3"/>
  <c r="B270" i="3"/>
  <c r="A270" i="3"/>
  <c r="B269" i="3"/>
  <c r="C269" i="3" s="1"/>
  <c r="A269" i="3"/>
  <c r="B268" i="3"/>
  <c r="A268" i="3"/>
  <c r="B267" i="3"/>
  <c r="C267" i="3" s="1"/>
  <c r="A267" i="3"/>
  <c r="B266" i="3"/>
  <c r="C266" i="3" s="1"/>
  <c r="A266" i="3"/>
  <c r="B265" i="3"/>
  <c r="A265" i="3"/>
  <c r="B264" i="3"/>
  <c r="C264" i="3" s="1"/>
  <c r="A264" i="3"/>
  <c r="B263" i="3"/>
  <c r="A263" i="3"/>
  <c r="C262" i="3"/>
  <c r="B262" i="3"/>
  <c r="C263" i="3" s="1"/>
  <c r="A262" i="3"/>
  <c r="C261" i="3"/>
  <c r="B261" i="3"/>
  <c r="A261" i="3"/>
  <c r="B260" i="3"/>
  <c r="A260" i="3"/>
  <c r="B259" i="3"/>
  <c r="A259" i="3"/>
  <c r="B258" i="3"/>
  <c r="C258" i="3" s="1"/>
  <c r="A258" i="3"/>
  <c r="C257" i="3"/>
  <c r="B257" i="3"/>
  <c r="A257" i="3"/>
  <c r="B256" i="3"/>
  <c r="C256" i="3" s="1"/>
  <c r="A256" i="3"/>
  <c r="C255" i="3"/>
  <c r="B255" i="3"/>
  <c r="A255" i="3"/>
  <c r="B254" i="3"/>
  <c r="A254" i="3"/>
  <c r="B253" i="3"/>
  <c r="C253" i="3" s="1"/>
  <c r="A253" i="3"/>
  <c r="B252" i="3"/>
  <c r="A252" i="3"/>
  <c r="B251" i="3"/>
  <c r="C251" i="3" s="1"/>
  <c r="A251" i="3"/>
  <c r="B250" i="3"/>
  <c r="A250" i="3"/>
  <c r="C249" i="3"/>
  <c r="B249" i="3"/>
  <c r="C250" i="3" s="1"/>
  <c r="A249" i="3"/>
  <c r="C248" i="3"/>
  <c r="B248" i="3"/>
  <c r="A248" i="3"/>
  <c r="B247" i="3"/>
  <c r="A247" i="3"/>
  <c r="C246" i="3"/>
  <c r="B246" i="3"/>
  <c r="C247" i="3" s="1"/>
  <c r="A246" i="3"/>
  <c r="B245" i="3"/>
  <c r="A245" i="3"/>
  <c r="B244" i="3"/>
  <c r="A244" i="3"/>
  <c r="C243" i="3"/>
  <c r="B243" i="3"/>
  <c r="A243" i="3"/>
  <c r="B242" i="3"/>
  <c r="A242" i="3"/>
  <c r="B241" i="3"/>
  <c r="C242" i="3" s="1"/>
  <c r="A241" i="3"/>
  <c r="B240" i="3"/>
  <c r="C240" i="3" s="1"/>
  <c r="A240" i="3"/>
  <c r="B239" i="3"/>
  <c r="A239" i="3"/>
  <c r="C238" i="3"/>
  <c r="B238" i="3"/>
  <c r="C239" i="3" s="1"/>
  <c r="A238" i="3"/>
  <c r="B237" i="3"/>
  <c r="A237" i="3"/>
  <c r="C236" i="3"/>
  <c r="B236" i="3"/>
  <c r="A236" i="3"/>
  <c r="B235" i="3"/>
  <c r="C235" i="3" s="1"/>
  <c r="A235" i="3"/>
  <c r="C234" i="3"/>
  <c r="B234" i="3"/>
  <c r="A234" i="3"/>
  <c r="B233" i="3"/>
  <c r="A233" i="3"/>
  <c r="B232" i="3"/>
  <c r="A232" i="3"/>
  <c r="B231" i="3"/>
  <c r="A231" i="3"/>
  <c r="B230" i="3"/>
  <c r="A230" i="3"/>
  <c r="C229" i="3"/>
  <c r="B229" i="3"/>
  <c r="A229" i="3"/>
  <c r="B228" i="3"/>
  <c r="A228" i="3"/>
  <c r="B227" i="3"/>
  <c r="A227" i="3"/>
  <c r="B226" i="3"/>
  <c r="A226" i="3"/>
  <c r="B225" i="3"/>
  <c r="C225" i="3" s="1"/>
  <c r="A225" i="3"/>
  <c r="B224" i="3"/>
  <c r="A224" i="3"/>
  <c r="B223" i="3"/>
  <c r="C223" i="3" s="1"/>
  <c r="A223" i="3"/>
  <c r="C222" i="3"/>
  <c r="B222" i="3"/>
  <c r="A222" i="3"/>
  <c r="B221" i="3"/>
  <c r="A221" i="3"/>
  <c r="B220" i="3"/>
  <c r="C220" i="3" s="1"/>
  <c r="A220" i="3"/>
  <c r="C219" i="3"/>
  <c r="B219" i="3"/>
  <c r="A219" i="3"/>
  <c r="B218" i="3"/>
  <c r="A218" i="3"/>
  <c r="B217" i="3"/>
  <c r="C218" i="3" s="1"/>
  <c r="A217" i="3"/>
  <c r="B216" i="3"/>
  <c r="C216" i="3" s="1"/>
  <c r="A216" i="3"/>
  <c r="B215" i="3"/>
  <c r="A215" i="3"/>
  <c r="B214" i="3"/>
  <c r="A214" i="3"/>
  <c r="C213" i="3"/>
  <c r="B213" i="3"/>
  <c r="A213" i="3"/>
  <c r="B212" i="3"/>
  <c r="C212" i="3" s="1"/>
  <c r="A212" i="3"/>
  <c r="B211" i="3"/>
  <c r="C211" i="3" s="1"/>
  <c r="A211" i="3"/>
  <c r="C210" i="3"/>
  <c r="B210" i="3"/>
  <c r="A210" i="3"/>
  <c r="B209" i="3"/>
  <c r="C209" i="3" s="1"/>
  <c r="A209" i="3"/>
  <c r="B208" i="3"/>
  <c r="C208" i="3" s="1"/>
  <c r="A208" i="3"/>
  <c r="B207" i="3"/>
  <c r="A207" i="3"/>
  <c r="B206" i="3"/>
  <c r="C206" i="3" s="1"/>
  <c r="A206" i="3"/>
  <c r="B205" i="3"/>
  <c r="A205" i="3"/>
  <c r="C204" i="3"/>
  <c r="B204" i="3"/>
  <c r="C205" i="3" s="1"/>
  <c r="A204" i="3"/>
  <c r="B203" i="3"/>
  <c r="C203" i="3" s="1"/>
  <c r="A203" i="3"/>
  <c r="B202" i="3"/>
  <c r="C202" i="3" s="1"/>
  <c r="A202" i="3"/>
  <c r="B201" i="3"/>
  <c r="A201" i="3"/>
  <c r="B200" i="3"/>
  <c r="A200" i="3"/>
  <c r="C199" i="3"/>
  <c r="B199" i="3"/>
  <c r="A199" i="3"/>
  <c r="B198" i="3"/>
  <c r="C198" i="3" s="1"/>
  <c r="A198" i="3"/>
  <c r="B197" i="3"/>
  <c r="A197" i="3"/>
  <c r="B196" i="3"/>
  <c r="C197" i="3" s="1"/>
  <c r="A196" i="3"/>
  <c r="B195" i="3"/>
  <c r="A195" i="3"/>
  <c r="C194" i="3"/>
  <c r="B194" i="3"/>
  <c r="A194" i="3"/>
  <c r="B193" i="3"/>
  <c r="C193" i="3" s="1"/>
  <c r="A193" i="3"/>
  <c r="C192" i="3"/>
  <c r="B192" i="3"/>
  <c r="A192" i="3"/>
  <c r="B191" i="3"/>
  <c r="A191" i="3"/>
  <c r="B190" i="3"/>
  <c r="A190" i="3"/>
  <c r="B189" i="3"/>
  <c r="A189" i="3"/>
  <c r="B188" i="3"/>
  <c r="A188" i="3"/>
  <c r="C187" i="3"/>
  <c r="B187" i="3"/>
  <c r="A187" i="3"/>
  <c r="B186" i="3"/>
  <c r="A186" i="3"/>
  <c r="C185" i="3"/>
  <c r="B185" i="3"/>
  <c r="C186" i="3" s="1"/>
  <c r="A185" i="3"/>
  <c r="B184" i="3"/>
  <c r="C184" i="3" s="1"/>
  <c r="A184" i="3"/>
  <c r="B183" i="3"/>
  <c r="A183" i="3"/>
  <c r="B182" i="3"/>
  <c r="A182" i="3"/>
  <c r="B181" i="3"/>
  <c r="A181" i="3"/>
  <c r="B180" i="3"/>
  <c r="A180" i="3"/>
  <c r="B179" i="3"/>
  <c r="C179" i="3" s="1"/>
  <c r="A179" i="3"/>
  <c r="B178" i="3"/>
  <c r="C178" i="3" s="1"/>
  <c r="A178" i="3"/>
  <c r="C177" i="3"/>
  <c r="B177" i="3"/>
  <c r="A177" i="3"/>
  <c r="B176" i="3"/>
  <c r="A176" i="3"/>
  <c r="B175" i="3"/>
  <c r="A175" i="3"/>
  <c r="B174" i="3"/>
  <c r="C174" i="3" s="1"/>
  <c r="A174" i="3"/>
  <c r="B173" i="3"/>
  <c r="A173" i="3"/>
  <c r="B172" i="3"/>
  <c r="C173" i="3" s="1"/>
  <c r="A172" i="3"/>
  <c r="B171" i="3"/>
  <c r="C171" i="3" s="1"/>
  <c r="A171" i="3"/>
  <c r="B170" i="3"/>
  <c r="A170" i="3"/>
  <c r="B169" i="3"/>
  <c r="C169" i="3" s="1"/>
  <c r="A169" i="3"/>
  <c r="B168" i="3"/>
  <c r="A168" i="3"/>
  <c r="B167" i="3"/>
  <c r="A167" i="3"/>
  <c r="B166" i="3"/>
  <c r="C166" i="3" s="1"/>
  <c r="A166" i="3"/>
  <c r="C165" i="3"/>
  <c r="B165" i="3"/>
  <c r="A165" i="3"/>
  <c r="C164" i="3"/>
  <c r="B164" i="3"/>
  <c r="A164" i="3"/>
  <c r="B163" i="3"/>
  <c r="A163" i="3"/>
  <c r="B162" i="3"/>
  <c r="C163" i="3" s="1"/>
  <c r="A162" i="3"/>
  <c r="B161" i="3"/>
  <c r="A161" i="3"/>
  <c r="B160" i="3"/>
  <c r="C160" i="3" s="1"/>
  <c r="A160" i="3"/>
  <c r="C159" i="3"/>
  <c r="B159" i="3"/>
  <c r="A159" i="3"/>
  <c r="B158" i="3"/>
  <c r="C158" i="3" s="1"/>
  <c r="A158" i="3"/>
  <c r="C157" i="3"/>
  <c r="B157" i="3"/>
  <c r="A157" i="3"/>
  <c r="B156" i="3"/>
  <c r="A156" i="3"/>
  <c r="B155" i="3"/>
  <c r="C155" i="3" s="1"/>
  <c r="A155" i="3"/>
  <c r="B154" i="3"/>
  <c r="A154" i="3"/>
  <c r="B153" i="3"/>
  <c r="A153" i="3"/>
  <c r="C152" i="3"/>
  <c r="B152" i="3"/>
  <c r="A152" i="3"/>
  <c r="C151" i="3"/>
  <c r="B151" i="3"/>
  <c r="A151" i="3"/>
  <c r="B150" i="3"/>
  <c r="C150" i="3" s="1"/>
  <c r="A150" i="3"/>
  <c r="B149" i="3"/>
  <c r="A149" i="3"/>
  <c r="B148" i="3"/>
  <c r="C149" i="3" s="1"/>
  <c r="A148" i="3"/>
  <c r="B147" i="3"/>
  <c r="C147" i="3" s="1"/>
  <c r="A147" i="3"/>
  <c r="B146" i="3"/>
  <c r="C146" i="3" s="1"/>
  <c r="A146" i="3"/>
  <c r="C145" i="3"/>
  <c r="B145" i="3"/>
  <c r="A145" i="3"/>
  <c r="B144" i="3"/>
  <c r="A144" i="3"/>
  <c r="B143" i="3"/>
  <c r="C143" i="3" s="1"/>
  <c r="A143" i="3"/>
  <c r="B142" i="3"/>
  <c r="C142" i="3" s="1"/>
  <c r="A142" i="3"/>
  <c r="B141" i="3"/>
  <c r="A141" i="3"/>
  <c r="B140" i="3"/>
  <c r="C141" i="3" s="1"/>
  <c r="A140" i="3"/>
  <c r="B139" i="3"/>
  <c r="A139" i="3"/>
  <c r="B138" i="3"/>
  <c r="C138" i="3" s="1"/>
  <c r="A138" i="3"/>
  <c r="C137" i="3"/>
  <c r="D137" i="3" s="1"/>
  <c r="E137" i="3" s="1"/>
  <c r="B137" i="3"/>
  <c r="A137" i="3"/>
  <c r="B136" i="3"/>
  <c r="C136" i="3" s="1"/>
  <c r="A136" i="3"/>
  <c r="C135" i="3"/>
  <c r="B135" i="3"/>
  <c r="A135" i="3"/>
  <c r="B134" i="3"/>
  <c r="A134" i="3"/>
  <c r="B133" i="3"/>
  <c r="C133" i="3" s="1"/>
  <c r="A133" i="3"/>
  <c r="B132" i="3"/>
  <c r="C132" i="3" s="1"/>
  <c r="A132" i="3"/>
  <c r="B131" i="3"/>
  <c r="A131" i="3"/>
  <c r="B130" i="3"/>
  <c r="C131" i="3" s="1"/>
  <c r="A130" i="3"/>
  <c r="B129" i="3"/>
  <c r="C129" i="3" s="1"/>
  <c r="A129" i="3"/>
  <c r="B128" i="3"/>
  <c r="A128" i="3"/>
  <c r="C127" i="3"/>
  <c r="B127" i="3"/>
  <c r="A127" i="3"/>
  <c r="B126" i="3"/>
  <c r="A126" i="3"/>
  <c r="B125" i="3"/>
  <c r="C125" i="3" s="1"/>
  <c r="D125" i="3" s="1"/>
  <c r="E125" i="3" s="1"/>
  <c r="A125" i="3"/>
  <c r="B124" i="3"/>
  <c r="C124" i="3" s="1"/>
  <c r="A124" i="3"/>
  <c r="B123" i="3"/>
  <c r="A123" i="3"/>
  <c r="C122" i="3"/>
  <c r="B122" i="3"/>
  <c r="C123" i="3" s="1"/>
  <c r="A122" i="3"/>
  <c r="C121" i="3"/>
  <c r="B121" i="3"/>
  <c r="A121" i="3"/>
  <c r="B120" i="3"/>
  <c r="A120" i="3"/>
  <c r="B119" i="3"/>
  <c r="C120" i="3" s="1"/>
  <c r="A119" i="3"/>
  <c r="B118" i="3"/>
  <c r="C118" i="3" s="1"/>
  <c r="A118" i="3"/>
  <c r="C117" i="3"/>
  <c r="B117" i="3"/>
  <c r="A117" i="3"/>
  <c r="B116" i="3"/>
  <c r="C116" i="3" s="1"/>
  <c r="A116" i="3"/>
  <c r="B115" i="3"/>
  <c r="C115" i="3" s="1"/>
  <c r="A115" i="3"/>
  <c r="B114" i="3"/>
  <c r="A114" i="3"/>
  <c r="B113" i="3"/>
  <c r="C113" i="3" s="1"/>
  <c r="A113" i="3"/>
  <c r="B112" i="3"/>
  <c r="A112" i="3"/>
  <c r="B111" i="3"/>
  <c r="A111" i="3"/>
  <c r="C110" i="3"/>
  <c r="B110" i="3"/>
  <c r="A110" i="3"/>
  <c r="C109" i="3"/>
  <c r="B109" i="3"/>
  <c r="A109" i="3"/>
  <c r="B108" i="3"/>
  <c r="C108" i="3" s="1"/>
  <c r="A108" i="3"/>
  <c r="B107" i="3"/>
  <c r="A107" i="3"/>
  <c r="B106" i="3"/>
  <c r="A106" i="3"/>
  <c r="B105" i="3"/>
  <c r="A105" i="3"/>
  <c r="B104" i="3"/>
  <c r="C104" i="3" s="1"/>
  <c r="A104" i="3"/>
  <c r="C103" i="3"/>
  <c r="B103" i="3"/>
  <c r="A103" i="3"/>
  <c r="B102" i="3"/>
  <c r="C102" i="3" s="1"/>
  <c r="A102" i="3"/>
  <c r="C101" i="3"/>
  <c r="B101" i="3"/>
  <c r="A101" i="3"/>
  <c r="B100" i="3"/>
  <c r="A100" i="3"/>
  <c r="B99" i="3"/>
  <c r="C100" i="3" s="1"/>
  <c r="A99" i="3"/>
  <c r="B98" i="3"/>
  <c r="A98" i="3"/>
  <c r="B97" i="3"/>
  <c r="C97" i="3" s="1"/>
  <c r="A97" i="3"/>
  <c r="B96" i="3"/>
  <c r="A96" i="3"/>
  <c r="C95" i="3"/>
  <c r="B95" i="3"/>
  <c r="C96" i="3" s="1"/>
  <c r="A95" i="3"/>
  <c r="C94" i="3"/>
  <c r="B94" i="3"/>
  <c r="A94" i="3"/>
  <c r="B93" i="3"/>
  <c r="A93" i="3"/>
  <c r="B92" i="3"/>
  <c r="A92" i="3"/>
  <c r="C91" i="3"/>
  <c r="B91" i="3"/>
  <c r="A91" i="3"/>
  <c r="C90" i="3"/>
  <c r="B90" i="3"/>
  <c r="A90" i="3"/>
  <c r="C89" i="3"/>
  <c r="B89" i="3"/>
  <c r="A89" i="3"/>
  <c r="B88" i="3"/>
  <c r="C88" i="3" s="1"/>
  <c r="A88" i="3"/>
  <c r="C87" i="3"/>
  <c r="B87" i="3"/>
  <c r="A87" i="3"/>
  <c r="B86" i="3"/>
  <c r="A86" i="3"/>
  <c r="B85" i="3"/>
  <c r="C85" i="3" s="1"/>
  <c r="A85" i="3"/>
  <c r="B84" i="3"/>
  <c r="A84" i="3"/>
  <c r="B83" i="3"/>
  <c r="A83" i="3"/>
  <c r="C82" i="3"/>
  <c r="B82" i="3"/>
  <c r="A82" i="3"/>
  <c r="B81" i="3"/>
  <c r="A81" i="3"/>
  <c r="B80" i="3"/>
  <c r="A80" i="3"/>
  <c r="B79" i="3"/>
  <c r="A79" i="3"/>
  <c r="B78" i="3"/>
  <c r="A78" i="3"/>
  <c r="B77" i="3"/>
  <c r="C77" i="3" s="1"/>
  <c r="A77" i="3"/>
  <c r="C76" i="3"/>
  <c r="B76" i="3"/>
  <c r="A76" i="3"/>
  <c r="C75" i="3"/>
  <c r="B75" i="3"/>
  <c r="A75" i="3"/>
  <c r="C74" i="3"/>
  <c r="B74" i="3"/>
  <c r="A74" i="3"/>
  <c r="C73" i="3"/>
  <c r="B73" i="3"/>
  <c r="A73" i="3"/>
  <c r="B72" i="3"/>
  <c r="A72" i="3"/>
  <c r="B71" i="3"/>
  <c r="C72" i="3" s="1"/>
  <c r="A71" i="3"/>
  <c r="B70" i="3"/>
  <c r="A70" i="3"/>
  <c r="B69" i="3"/>
  <c r="A69" i="3"/>
  <c r="B68" i="3"/>
  <c r="C68" i="3" s="1"/>
  <c r="A68" i="3"/>
  <c r="C67" i="3"/>
  <c r="B67" i="3"/>
  <c r="A67" i="3"/>
  <c r="B66" i="3"/>
  <c r="C66" i="3" s="1"/>
  <c r="A66" i="3"/>
  <c r="B65" i="3"/>
  <c r="C65" i="3" s="1"/>
  <c r="A65" i="3"/>
  <c r="B64" i="3"/>
  <c r="A64" i="3"/>
  <c r="B63" i="3"/>
  <c r="C63" i="3" s="1"/>
  <c r="A63" i="3"/>
  <c r="B62" i="3"/>
  <c r="C62" i="3" s="1"/>
  <c r="A62" i="3"/>
  <c r="C61" i="3"/>
  <c r="B61" i="3"/>
  <c r="A61" i="3"/>
  <c r="B60" i="3"/>
  <c r="A60" i="3"/>
  <c r="B59" i="3"/>
  <c r="C59" i="3" s="1"/>
  <c r="A59" i="3"/>
  <c r="B58" i="3"/>
  <c r="C58" i="3" s="1"/>
  <c r="A58" i="3"/>
  <c r="C57" i="3"/>
  <c r="B57" i="3"/>
  <c r="A57" i="3"/>
  <c r="B56" i="3"/>
  <c r="A56" i="3"/>
  <c r="B55" i="3"/>
  <c r="C55" i="3" s="1"/>
  <c r="A55" i="3"/>
  <c r="C54" i="3"/>
  <c r="B54" i="3"/>
  <c r="A54" i="3"/>
  <c r="B53" i="3"/>
  <c r="C53" i="3" s="1"/>
  <c r="A53" i="3"/>
  <c r="C52" i="3"/>
  <c r="B52" i="3"/>
  <c r="A52" i="3"/>
  <c r="B51" i="3"/>
  <c r="C51" i="3" s="1"/>
  <c r="A51" i="3"/>
  <c r="B50" i="3"/>
  <c r="A50" i="3"/>
  <c r="B49" i="3"/>
  <c r="A49" i="3"/>
  <c r="B48" i="3"/>
  <c r="C48" i="3" s="1"/>
  <c r="A48" i="3"/>
  <c r="B47" i="3"/>
  <c r="A47" i="3"/>
  <c r="B46" i="3"/>
  <c r="C47" i="3" s="1"/>
  <c r="A46" i="3"/>
  <c r="C45" i="3"/>
  <c r="B45" i="3"/>
  <c r="A45" i="3"/>
  <c r="B44" i="3"/>
  <c r="A44" i="3"/>
  <c r="C43" i="3"/>
  <c r="B43" i="3"/>
  <c r="C44" i="3" s="1"/>
  <c r="A43" i="3"/>
  <c r="B42" i="3"/>
  <c r="C42" i="3" s="1"/>
  <c r="A42" i="3"/>
  <c r="B41" i="3"/>
  <c r="A41" i="3"/>
  <c r="B40" i="3"/>
  <c r="C40" i="3" s="1"/>
  <c r="A40" i="3"/>
  <c r="B39" i="3"/>
  <c r="C39" i="3" s="1"/>
  <c r="A39" i="3"/>
  <c r="C38" i="3"/>
  <c r="B38" i="3"/>
  <c r="A38" i="3"/>
  <c r="B37" i="3"/>
  <c r="C37" i="3" s="1"/>
  <c r="A37" i="3"/>
  <c r="B36" i="3"/>
  <c r="A36" i="3"/>
  <c r="B35" i="3"/>
  <c r="A35" i="3"/>
  <c r="C34" i="3"/>
  <c r="B34" i="3"/>
  <c r="A34" i="3"/>
  <c r="C33" i="3"/>
  <c r="B33" i="3"/>
  <c r="A33" i="3"/>
  <c r="C32" i="3"/>
  <c r="B32" i="3"/>
  <c r="A32" i="3"/>
  <c r="C31" i="3"/>
  <c r="B31" i="3"/>
  <c r="A31" i="3"/>
  <c r="B30" i="3"/>
  <c r="C30" i="3" s="1"/>
  <c r="A30" i="3"/>
  <c r="B29" i="3"/>
  <c r="A29" i="3"/>
  <c r="B28" i="3"/>
  <c r="C29" i="3" s="1"/>
  <c r="A28" i="3"/>
  <c r="B27" i="3"/>
  <c r="A27" i="3"/>
  <c r="B26" i="3"/>
  <c r="A26" i="3"/>
  <c r="B25" i="3"/>
  <c r="C25" i="3" s="1"/>
  <c r="A25" i="3"/>
  <c r="C24" i="3"/>
  <c r="B24" i="3"/>
  <c r="A24" i="3"/>
  <c r="B23" i="3"/>
  <c r="A23" i="3"/>
  <c r="B22" i="3"/>
  <c r="C22" i="3" s="1"/>
  <c r="A22" i="3"/>
  <c r="B21" i="3"/>
  <c r="C21" i="3" s="1"/>
  <c r="A21" i="3"/>
  <c r="B20" i="3"/>
  <c r="C20" i="3" s="1"/>
  <c r="A20" i="3"/>
  <c r="B19" i="3"/>
  <c r="A19" i="3"/>
  <c r="B18" i="3"/>
  <c r="C19" i="3" s="1"/>
  <c r="A18" i="3"/>
  <c r="B17" i="3"/>
  <c r="C17" i="3" s="1"/>
  <c r="A17" i="3"/>
  <c r="B16" i="3"/>
  <c r="A16" i="3"/>
  <c r="C15" i="3"/>
  <c r="B15" i="3"/>
  <c r="C16" i="3" s="1"/>
  <c r="A15" i="3"/>
  <c r="B14" i="3"/>
  <c r="C14" i="3" s="1"/>
  <c r="A14" i="3"/>
  <c r="B13" i="3"/>
  <c r="A13" i="3"/>
  <c r="B12" i="3"/>
  <c r="C12" i="3" s="1"/>
  <c r="A12" i="3"/>
  <c r="C11" i="3"/>
  <c r="B11" i="3"/>
  <c r="A11" i="3"/>
  <c r="B10" i="3"/>
  <c r="A10" i="3"/>
  <c r="B9" i="3"/>
  <c r="C9" i="3" s="1"/>
  <c r="A9" i="3"/>
  <c r="B8" i="3"/>
  <c r="A8" i="3"/>
  <c r="B7" i="3"/>
  <c r="C7" i="3" s="1"/>
  <c r="A7" i="3"/>
  <c r="B6" i="3"/>
  <c r="A6" i="3"/>
  <c r="B5" i="3"/>
  <c r="C6" i="3" s="1"/>
  <c r="A5" i="3"/>
  <c r="B5" i="1"/>
  <c r="D4" i="1"/>
  <c r="B4" i="1"/>
  <c r="F3" i="3" l="1"/>
  <c r="D113" i="3"/>
  <c r="E113" i="3" s="1"/>
  <c r="D157" i="3"/>
  <c r="E157" i="3" s="1"/>
  <c r="D731" i="3"/>
  <c r="E731" i="3" s="1"/>
  <c r="D151" i="3"/>
  <c r="E151" i="3" s="1"/>
  <c r="D174" i="3"/>
  <c r="E174" i="3" s="1"/>
  <c r="D505" i="3"/>
  <c r="E505" i="3" s="1"/>
  <c r="D522" i="3"/>
  <c r="E522" i="3" s="1"/>
  <c r="D499" i="3"/>
  <c r="E499" i="3" s="1"/>
  <c r="D517" i="3"/>
  <c r="E517" i="3" s="1"/>
  <c r="D536" i="3"/>
  <c r="E536" i="3" s="1"/>
  <c r="D163" i="3"/>
  <c r="E163" i="3" s="1"/>
  <c r="D493" i="3"/>
  <c r="E493" i="3" s="1"/>
  <c r="D749" i="3"/>
  <c r="E749" i="3" s="1"/>
  <c r="D737" i="3"/>
  <c r="E737" i="3" s="1"/>
  <c r="D101" i="3"/>
  <c r="E101" i="3" s="1"/>
  <c r="D145" i="3"/>
  <c r="E145" i="3" s="1"/>
  <c r="D371" i="3"/>
  <c r="E371" i="3" s="1"/>
  <c r="D95" i="3"/>
  <c r="E95" i="3" s="1"/>
  <c r="D108" i="3"/>
  <c r="E108" i="3" s="1"/>
  <c r="D379" i="3"/>
  <c r="E379" i="3" s="1"/>
  <c r="D102" i="3"/>
  <c r="E102" i="3" s="1"/>
  <c r="D347" i="3"/>
  <c r="E347" i="3" s="1"/>
  <c r="D353" i="3"/>
  <c r="E353" i="3" s="1"/>
  <c r="D365" i="3"/>
  <c r="E365" i="3" s="1"/>
  <c r="D321" i="3"/>
  <c r="E321" i="3" s="1"/>
  <c r="D328" i="3"/>
  <c r="E328" i="3" s="1"/>
  <c r="D341" i="3"/>
  <c r="E341" i="3" s="1"/>
  <c r="D354" i="3"/>
  <c r="E354" i="3" s="1"/>
  <c r="D726" i="3"/>
  <c r="E726" i="3" s="1"/>
  <c r="D529" i="3"/>
  <c r="E529" i="3" s="1"/>
  <c r="D547" i="3"/>
  <c r="E547" i="3" s="1"/>
  <c r="D571" i="3"/>
  <c r="E571" i="3" s="1"/>
  <c r="D590" i="3"/>
  <c r="E590" i="3" s="1"/>
  <c r="D596" i="3"/>
  <c r="E596" i="3" s="1"/>
  <c r="D714" i="3"/>
  <c r="E714" i="3" s="1"/>
  <c r="B8" i="4"/>
  <c r="B9" i="1" s="1"/>
  <c r="D670" i="3"/>
  <c r="E670" i="3" s="1"/>
  <c r="D665" i="3"/>
  <c r="E665" i="3" s="1"/>
  <c r="D446" i="3"/>
  <c r="E446" i="3" s="1"/>
  <c r="D408" i="3"/>
  <c r="E408" i="3" s="1"/>
  <c r="D356" i="3"/>
  <c r="E356" i="3" s="1"/>
  <c r="D229" i="3"/>
  <c r="E229" i="3" s="1"/>
  <c r="D103" i="3"/>
  <c r="E103" i="3" s="1"/>
  <c r="D705" i="3"/>
  <c r="E705" i="3" s="1"/>
  <c r="D614" i="3"/>
  <c r="E614" i="3" s="1"/>
  <c r="D707" i="3"/>
  <c r="E707" i="3" s="1"/>
  <c r="D697" i="3"/>
  <c r="E697" i="3" s="1"/>
  <c r="D663" i="3"/>
  <c r="E663" i="3" s="1"/>
  <c r="D454" i="3"/>
  <c r="E454" i="3" s="1"/>
  <c r="D306" i="3"/>
  <c r="E306" i="3" s="1"/>
  <c r="D90" i="3"/>
  <c r="E90" i="3" s="1"/>
  <c r="D713" i="3"/>
  <c r="E713" i="3" s="1"/>
  <c r="D584" i="3"/>
  <c r="E584" i="3" s="1"/>
  <c r="D561" i="3"/>
  <c r="E561" i="3" s="1"/>
  <c r="D540" i="3"/>
  <c r="E540" i="3" s="1"/>
  <c r="D425" i="3"/>
  <c r="E425" i="3" s="1"/>
  <c r="D398" i="3"/>
  <c r="E398" i="3" s="1"/>
  <c r="D342" i="3"/>
  <c r="E342" i="3" s="1"/>
  <c r="D117" i="3"/>
  <c r="E117" i="3" s="1"/>
  <c r="D100" i="3"/>
  <c r="E100" i="3" s="1"/>
  <c r="D33" i="3"/>
  <c r="E33" i="3" s="1"/>
  <c r="D701" i="3"/>
  <c r="E701" i="3" s="1"/>
  <c r="D502" i="3"/>
  <c r="E502" i="3" s="1"/>
  <c r="D438" i="3"/>
  <c r="E438" i="3" s="1"/>
  <c r="D369" i="3"/>
  <c r="E369" i="3" s="1"/>
  <c r="D205" i="3"/>
  <c r="E205" i="3" s="1"/>
  <c r="D141" i="3"/>
  <c r="E141" i="3" s="1"/>
  <c r="D123" i="3"/>
  <c r="E123" i="3" s="1"/>
  <c r="D43" i="3"/>
  <c r="E43" i="3" s="1"/>
  <c r="D669" i="3"/>
  <c r="E669" i="3" s="1"/>
  <c r="D629" i="3"/>
  <c r="E629" i="3" s="1"/>
  <c r="D544" i="3"/>
  <c r="E544" i="3" s="1"/>
  <c r="D261" i="3"/>
  <c r="E261" i="3" s="1"/>
  <c r="D216" i="3"/>
  <c r="E216" i="3" s="1"/>
  <c r="D187" i="3"/>
  <c r="E187" i="3" s="1"/>
  <c r="D250" i="3"/>
  <c r="E250" i="3" s="1"/>
  <c r="D239" i="3"/>
  <c r="E239" i="3" s="1"/>
  <c r="D202" i="3"/>
  <c r="E202" i="3" s="1"/>
  <c r="D149" i="3"/>
  <c r="E149" i="3" s="1"/>
  <c r="D558" i="3"/>
  <c r="E558" i="3" s="1"/>
  <c r="D480" i="3"/>
  <c r="E480" i="3" s="1"/>
  <c r="D432" i="3"/>
  <c r="E432" i="3" s="1"/>
  <c r="D415" i="3"/>
  <c r="E415" i="3" s="1"/>
  <c r="D219" i="3"/>
  <c r="E219" i="3" s="1"/>
  <c r="D73" i="3"/>
  <c r="E73" i="3" s="1"/>
  <c r="D67" i="3"/>
  <c r="E67" i="3" s="1"/>
  <c r="D687" i="3"/>
  <c r="E687" i="3" s="1"/>
  <c r="D345" i="3"/>
  <c r="E345" i="3" s="1"/>
  <c r="D319" i="3"/>
  <c r="E319" i="3" s="1"/>
  <c r="D184" i="3"/>
  <c r="E184" i="3" s="1"/>
  <c r="D729" i="3"/>
  <c r="E729" i="3" s="1"/>
  <c r="D621" i="3"/>
  <c r="E621" i="3" s="1"/>
  <c r="D380" i="3"/>
  <c r="E380" i="3" s="1"/>
  <c r="D284" i="3"/>
  <c r="E284" i="3" s="1"/>
  <c r="D355" i="3"/>
  <c r="E355" i="3" s="1"/>
  <c r="D313" i="3"/>
  <c r="E313" i="3" s="1"/>
  <c r="D242" i="3"/>
  <c r="E242" i="3" s="1"/>
  <c r="D110" i="3"/>
  <c r="E110" i="3" s="1"/>
  <c r="D602" i="3"/>
  <c r="E602" i="3" s="1"/>
  <c r="D459" i="3"/>
  <c r="E459" i="3" s="1"/>
  <c r="D337" i="3"/>
  <c r="E337" i="3" s="1"/>
  <c r="D82" i="3"/>
  <c r="E82" i="3" s="1"/>
  <c r="D47" i="3"/>
  <c r="E47" i="3" s="1"/>
  <c r="D585" i="3"/>
  <c r="E585" i="3" s="1"/>
  <c r="D127" i="3"/>
  <c r="E127" i="3" s="1"/>
  <c r="D96" i="3"/>
  <c r="E96" i="3" s="1"/>
  <c r="D133" i="3"/>
  <c r="E133" i="3" s="1"/>
  <c r="D316" i="3"/>
  <c r="E316" i="3" s="1"/>
  <c r="D329" i="3"/>
  <c r="E329" i="3" s="1"/>
  <c r="D457" i="3"/>
  <c r="E457" i="3" s="1"/>
  <c r="D523" i="3"/>
  <c r="E523" i="3" s="1"/>
  <c r="D689" i="3"/>
  <c r="E689" i="3" s="1"/>
  <c r="D721" i="3"/>
  <c r="E721" i="3" s="1"/>
  <c r="D38" i="3"/>
  <c r="E38" i="3" s="1"/>
  <c r="D91" i="3"/>
  <c r="E91" i="3" s="1"/>
  <c r="D121" i="3"/>
  <c r="E121" i="3" s="1"/>
  <c r="D311" i="3"/>
  <c r="E311" i="3" s="1"/>
  <c r="D512" i="3"/>
  <c r="E512" i="3" s="1"/>
  <c r="D519" i="3"/>
  <c r="E519" i="3" s="1"/>
  <c r="D716" i="3"/>
  <c r="E716" i="3" s="1"/>
  <c r="D21" i="3"/>
  <c r="E21" i="3" s="1"/>
  <c r="D57" i="3"/>
  <c r="E57" i="3" s="1"/>
  <c r="D75" i="3"/>
  <c r="E75" i="3" s="1"/>
  <c r="D87" i="3"/>
  <c r="E87" i="3" s="1"/>
  <c r="D97" i="3"/>
  <c r="E97" i="3" s="1"/>
  <c r="D220" i="3"/>
  <c r="E220" i="3" s="1"/>
  <c r="D293" i="3"/>
  <c r="E293" i="3" s="1"/>
  <c r="D305" i="3"/>
  <c r="E305" i="3" s="1"/>
  <c r="D421" i="3"/>
  <c r="E421" i="3" s="1"/>
  <c r="D488" i="3"/>
  <c r="E488" i="3" s="1"/>
  <c r="D677" i="3"/>
  <c r="E677" i="3" s="1"/>
  <c r="D727" i="3"/>
  <c r="E727" i="3" s="1"/>
  <c r="D734" i="3"/>
  <c r="E734" i="3" s="1"/>
  <c r="D16" i="3"/>
  <c r="E16" i="3" s="1"/>
  <c r="D29" i="3"/>
  <c r="E29" i="3" s="1"/>
  <c r="D289" i="3"/>
  <c r="E289" i="3" s="1"/>
  <c r="D312" i="3"/>
  <c r="E312" i="3" s="1"/>
  <c r="D435" i="3"/>
  <c r="E435" i="3" s="1"/>
  <c r="D458" i="3"/>
  <c r="E458" i="3" s="1"/>
  <c r="D477" i="3"/>
  <c r="E477" i="3" s="1"/>
  <c r="D623" i="3"/>
  <c r="E623" i="3" s="1"/>
  <c r="D671" i="3"/>
  <c r="E671" i="3" s="1"/>
  <c r="D703" i="3"/>
  <c r="E703" i="3" s="1"/>
  <c r="D9" i="3"/>
  <c r="E9" i="3" s="1"/>
  <c r="D15" i="3"/>
  <c r="E15" i="3" s="1"/>
  <c r="D22" i="3"/>
  <c r="E22" i="3" s="1"/>
  <c r="D52" i="3"/>
  <c r="E52" i="3" s="1"/>
  <c r="D58" i="3"/>
  <c r="E58" i="3" s="1"/>
  <c r="D209" i="3"/>
  <c r="E209" i="3" s="1"/>
  <c r="D288" i="3"/>
  <c r="E288" i="3" s="1"/>
  <c r="D300" i="3"/>
  <c r="E300" i="3" s="1"/>
  <c r="D416" i="3"/>
  <c r="E416" i="3" s="1"/>
  <c r="D447" i="3"/>
  <c r="E447" i="3" s="1"/>
  <c r="D453" i="3"/>
  <c r="E453" i="3" s="1"/>
  <c r="D611" i="3"/>
  <c r="E611" i="3" s="1"/>
  <c r="D723" i="3"/>
  <c r="E723" i="3" s="1"/>
  <c r="D40" i="3"/>
  <c r="E40" i="3" s="1"/>
  <c r="D65" i="3"/>
  <c r="E65" i="3" s="1"/>
  <c r="D72" i="3"/>
  <c r="E72" i="3" s="1"/>
  <c r="D203" i="3"/>
  <c r="E203" i="3" s="1"/>
  <c r="D276" i="3"/>
  <c r="E276" i="3" s="1"/>
  <c r="D399" i="3"/>
  <c r="E399" i="3" s="1"/>
  <c r="D641" i="3"/>
  <c r="E641" i="3" s="1"/>
  <c r="D654" i="3"/>
  <c r="E654" i="3" s="1"/>
  <c r="D660" i="3"/>
  <c r="E660" i="3" s="1"/>
  <c r="D666" i="3"/>
  <c r="E666" i="3" s="1"/>
  <c r="D34" i="3"/>
  <c r="E34" i="3" s="1"/>
  <c r="D53" i="3"/>
  <c r="E53" i="3" s="1"/>
  <c r="D59" i="3"/>
  <c r="E59" i="3" s="1"/>
  <c r="D185" i="3"/>
  <c r="E185" i="3" s="1"/>
  <c r="D258" i="3"/>
  <c r="E258" i="3" s="1"/>
  <c r="D443" i="3"/>
  <c r="E443" i="3" s="1"/>
  <c r="D600" i="3"/>
  <c r="E600" i="3" s="1"/>
  <c r="D160" i="3"/>
  <c r="E160" i="3" s="1"/>
  <c r="D222" i="3"/>
  <c r="E222" i="3" s="1"/>
  <c r="D401" i="3"/>
  <c r="E401" i="3" s="1"/>
  <c r="D406" i="3"/>
  <c r="E406" i="3" s="1"/>
  <c r="D412" i="3"/>
  <c r="E412" i="3" s="1"/>
  <c r="D17" i="3"/>
  <c r="E17" i="3" s="1"/>
  <c r="D30" i="3"/>
  <c r="E30" i="3" s="1"/>
  <c r="D155" i="3"/>
  <c r="E155" i="3" s="1"/>
  <c r="D173" i="3"/>
  <c r="E173" i="3" s="1"/>
  <c r="D388" i="3"/>
  <c r="E388" i="3" s="1"/>
  <c r="D394" i="3"/>
  <c r="E394" i="3" s="1"/>
  <c r="D400" i="3"/>
  <c r="E400" i="3" s="1"/>
  <c r="D383" i="3"/>
  <c r="E383" i="3" s="1"/>
  <c r="D407" i="3"/>
  <c r="E407" i="3" s="1"/>
  <c r="D577" i="3"/>
  <c r="E577" i="3" s="1"/>
  <c r="D613" i="3"/>
  <c r="E613" i="3" s="1"/>
  <c r="D116" i="3"/>
  <c r="E116" i="3" s="1"/>
  <c r="D146" i="3"/>
  <c r="E146" i="3" s="1"/>
  <c r="D218" i="3"/>
  <c r="E218" i="3" s="1"/>
  <c r="D253" i="3"/>
  <c r="E253" i="3" s="1"/>
  <c r="D264" i="3"/>
  <c r="E264" i="3" s="1"/>
  <c r="D283" i="3"/>
  <c r="E283" i="3" s="1"/>
  <c r="D395" i="3"/>
  <c r="E395" i="3" s="1"/>
  <c r="D430" i="3"/>
  <c r="E430" i="3" s="1"/>
  <c r="D436" i="3"/>
  <c r="E436" i="3" s="1"/>
  <c r="D471" i="3"/>
  <c r="E471" i="3" s="1"/>
  <c r="D483" i="3"/>
  <c r="E483" i="3" s="1"/>
  <c r="D691" i="3"/>
  <c r="E691" i="3" s="1"/>
  <c r="D710" i="3"/>
  <c r="E710" i="3" s="1"/>
  <c r="D11" i="3"/>
  <c r="E11" i="3" s="1"/>
  <c r="D24" i="3"/>
  <c r="E24" i="3" s="1"/>
  <c r="D76" i="3"/>
  <c r="E76" i="3" s="1"/>
  <c r="D88" i="3"/>
  <c r="E88" i="3" s="1"/>
  <c r="D104" i="3"/>
  <c r="E104" i="3" s="1"/>
  <c r="D360" i="3"/>
  <c r="E360" i="3" s="1"/>
  <c r="D418" i="3"/>
  <c r="E418" i="3" s="1"/>
  <c r="D568" i="3"/>
  <c r="E568" i="3" s="1"/>
  <c r="D592" i="3"/>
  <c r="E592" i="3" s="1"/>
  <c r="D686" i="3"/>
  <c r="E686" i="3" s="1"/>
  <c r="D698" i="3"/>
  <c r="E698" i="3" s="1"/>
  <c r="D704" i="3"/>
  <c r="E704" i="3" s="1"/>
  <c r="D19" i="3"/>
  <c r="E19" i="3" s="1"/>
  <c r="D42" i="3"/>
  <c r="E42" i="3" s="1"/>
  <c r="D122" i="3"/>
  <c r="E122" i="3" s="1"/>
  <c r="D206" i="3"/>
  <c r="E206" i="3" s="1"/>
  <c r="D212" i="3"/>
  <c r="E212" i="3" s="1"/>
  <c r="D236" i="3"/>
  <c r="E236" i="3" s="1"/>
  <c r="D431" i="3"/>
  <c r="E431" i="3" s="1"/>
  <c r="D562" i="3"/>
  <c r="E562" i="3" s="1"/>
  <c r="D574" i="3"/>
  <c r="E574" i="3" s="1"/>
  <c r="D580" i="3"/>
  <c r="E580" i="3" s="1"/>
  <c r="D597" i="3"/>
  <c r="E597" i="3" s="1"/>
  <c r="D610" i="3"/>
  <c r="E610" i="3" s="1"/>
  <c r="D638" i="3"/>
  <c r="E638" i="3" s="1"/>
  <c r="D643" i="3"/>
  <c r="E643" i="3" s="1"/>
  <c r="D724" i="3"/>
  <c r="E724" i="3" s="1"/>
  <c r="D740" i="3"/>
  <c r="E740" i="3" s="1"/>
  <c r="D12" i="3"/>
  <c r="E12" i="3" s="1"/>
  <c r="D25" i="3"/>
  <c r="E25" i="3" s="1"/>
  <c r="D194" i="3"/>
  <c r="E194" i="3" s="1"/>
  <c r="D248" i="3"/>
  <c r="E248" i="3" s="1"/>
  <c r="D272" i="3"/>
  <c r="E272" i="3" s="1"/>
  <c r="D303" i="3"/>
  <c r="E303" i="3" s="1"/>
  <c r="D325" i="3"/>
  <c r="E325" i="3" s="1"/>
  <c r="D332" i="3"/>
  <c r="E332" i="3" s="1"/>
  <c r="D338" i="3"/>
  <c r="E338" i="3" s="1"/>
  <c r="D403" i="3"/>
  <c r="E403" i="3" s="1"/>
  <c r="D409" i="3"/>
  <c r="E409" i="3" s="1"/>
  <c r="D520" i="3"/>
  <c r="E520" i="3" s="1"/>
  <c r="D557" i="3"/>
  <c r="E557" i="3" s="1"/>
  <c r="D569" i="3"/>
  <c r="E569" i="3" s="1"/>
  <c r="D615" i="3"/>
  <c r="E615" i="3" s="1"/>
  <c r="D632" i="3"/>
  <c r="E632" i="3" s="1"/>
  <c r="D662" i="3"/>
  <c r="E662" i="3" s="1"/>
  <c r="D688" i="3"/>
  <c r="E688" i="3" s="1"/>
  <c r="D718" i="3"/>
  <c r="E718" i="3" s="1"/>
  <c r="D748" i="3"/>
  <c r="E748" i="3" s="1"/>
  <c r="D754" i="3"/>
  <c r="E754" i="3" s="1"/>
  <c r="D171" i="3"/>
  <c r="E171" i="3" s="1"/>
  <c r="D177" i="3"/>
  <c r="E177" i="3" s="1"/>
  <c r="D266" i="3"/>
  <c r="E266" i="3" s="1"/>
  <c r="D290" i="3"/>
  <c r="E290" i="3" s="1"/>
  <c r="D296" i="3"/>
  <c r="E296" i="3" s="1"/>
  <c r="D314" i="3"/>
  <c r="E314" i="3" s="1"/>
  <c r="D374" i="3"/>
  <c r="E374" i="3" s="1"/>
  <c r="D467" i="3"/>
  <c r="E467" i="3" s="1"/>
  <c r="D552" i="3"/>
  <c r="E552" i="3" s="1"/>
  <c r="D563" i="3"/>
  <c r="E563" i="3" s="1"/>
  <c r="D582" i="3"/>
  <c r="E582" i="3" s="1"/>
  <c r="D639" i="3"/>
  <c r="E639" i="3" s="1"/>
  <c r="D644" i="3"/>
  <c r="E644" i="3" s="1"/>
  <c r="D651" i="3"/>
  <c r="E651" i="3" s="1"/>
  <c r="D657" i="3"/>
  <c r="E657" i="3" s="1"/>
  <c r="D668" i="3"/>
  <c r="E668" i="3" s="1"/>
  <c r="D681" i="3"/>
  <c r="E681" i="3" s="1"/>
  <c r="D694" i="3"/>
  <c r="E694" i="3" s="1"/>
  <c r="D741" i="3"/>
  <c r="E741" i="3" s="1"/>
  <c r="D142" i="3"/>
  <c r="E142" i="3" s="1"/>
  <c r="D159" i="3"/>
  <c r="E159" i="3" s="1"/>
  <c r="D225" i="3"/>
  <c r="E225" i="3" s="1"/>
  <c r="D255" i="3"/>
  <c r="E255" i="3" s="1"/>
  <c r="D339" i="3"/>
  <c r="E339" i="3" s="1"/>
  <c r="D351" i="3"/>
  <c r="E351" i="3" s="1"/>
  <c r="D461" i="3"/>
  <c r="E461" i="3" s="1"/>
  <c r="D546" i="3"/>
  <c r="E546" i="3" s="1"/>
  <c r="D575" i="3"/>
  <c r="E575" i="3" s="1"/>
  <c r="D627" i="3"/>
  <c r="E627" i="3" s="1"/>
  <c r="D675" i="3"/>
  <c r="E675" i="3" s="1"/>
  <c r="D124" i="3"/>
  <c r="E124" i="3" s="1"/>
  <c r="D131" i="3"/>
  <c r="E131" i="3" s="1"/>
  <c r="D136" i="3"/>
  <c r="E136" i="3" s="1"/>
  <c r="D165" i="3"/>
  <c r="E165" i="3" s="1"/>
  <c r="D178" i="3"/>
  <c r="E178" i="3" s="1"/>
  <c r="D208" i="3"/>
  <c r="E208" i="3" s="1"/>
  <c r="D249" i="3"/>
  <c r="E249" i="3" s="1"/>
  <c r="D451" i="3"/>
  <c r="E451" i="3" s="1"/>
  <c r="D510" i="3"/>
  <c r="E510" i="3" s="1"/>
  <c r="D515" i="3"/>
  <c r="E515" i="3" s="1"/>
  <c r="D570" i="3"/>
  <c r="E570" i="3" s="1"/>
  <c r="D616" i="3"/>
  <c r="E616" i="3" s="1"/>
  <c r="D14" i="3"/>
  <c r="E14" i="3" s="1"/>
  <c r="D32" i="3"/>
  <c r="E32" i="3" s="1"/>
  <c r="D62" i="3"/>
  <c r="E62" i="3" s="1"/>
  <c r="D85" i="3"/>
  <c r="E85" i="3" s="1"/>
  <c r="D120" i="3"/>
  <c r="E120" i="3" s="1"/>
  <c r="D143" i="3"/>
  <c r="E143" i="3" s="1"/>
  <c r="D197" i="3"/>
  <c r="E197" i="3" s="1"/>
  <c r="D238" i="3"/>
  <c r="E238" i="3" s="1"/>
  <c r="D439" i="3"/>
  <c r="E439" i="3" s="1"/>
  <c r="D445" i="3"/>
  <c r="E445" i="3" s="1"/>
  <c r="D474" i="3"/>
  <c r="E474" i="3" s="1"/>
  <c r="D486" i="3"/>
  <c r="E486" i="3" s="1"/>
  <c r="D492" i="3"/>
  <c r="E492" i="3" s="1"/>
  <c r="D541" i="3"/>
  <c r="E541" i="3" s="1"/>
  <c r="D588" i="3"/>
  <c r="E588" i="3" s="1"/>
  <c r="D594" i="3"/>
  <c r="E594" i="3" s="1"/>
  <c r="D634" i="3"/>
  <c r="E634" i="3" s="1"/>
  <c r="D640" i="3"/>
  <c r="E640" i="3" s="1"/>
  <c r="D31" i="3"/>
  <c r="E31" i="3" s="1"/>
  <c r="D44" i="3"/>
  <c r="E44" i="3" s="1"/>
  <c r="D210" i="3"/>
  <c r="E210" i="3" s="1"/>
  <c r="D256" i="3"/>
  <c r="E256" i="3" s="1"/>
  <c r="D267" i="3"/>
  <c r="E267" i="3" s="1"/>
  <c r="D285" i="3"/>
  <c r="E285" i="3" s="1"/>
  <c r="D291" i="3"/>
  <c r="E291" i="3" s="1"/>
  <c r="D309" i="3"/>
  <c r="E309" i="3" s="1"/>
  <c r="D333" i="3"/>
  <c r="E333" i="3" s="1"/>
  <c r="D362" i="3"/>
  <c r="E362" i="3" s="1"/>
  <c r="D419" i="3"/>
  <c r="E419" i="3" s="1"/>
  <c r="D456" i="3"/>
  <c r="E456" i="3" s="1"/>
  <c r="D466" i="3"/>
  <c r="E466" i="3" s="1"/>
  <c r="D496" i="3"/>
  <c r="E496" i="3" s="1"/>
  <c r="D513" i="3"/>
  <c r="E513" i="3" s="1"/>
  <c r="D549" i="3"/>
  <c r="E549" i="3" s="1"/>
  <c r="D555" i="3"/>
  <c r="E555" i="3" s="1"/>
  <c r="D566" i="3"/>
  <c r="E566" i="3" s="1"/>
  <c r="D612" i="3"/>
  <c r="E612" i="3" s="1"/>
  <c r="D618" i="3"/>
  <c r="E618" i="3" s="1"/>
  <c r="D664" i="3"/>
  <c r="E664" i="3" s="1"/>
  <c r="D706" i="3"/>
  <c r="E706" i="3" s="1"/>
  <c r="D725" i="3"/>
  <c r="E725" i="3" s="1"/>
  <c r="D735" i="3"/>
  <c r="E735" i="3" s="1"/>
  <c r="D7" i="3"/>
  <c r="E7" i="3" s="1"/>
  <c r="D89" i="3"/>
  <c r="E89" i="3" s="1"/>
  <c r="D193" i="3"/>
  <c r="E193" i="3" s="1"/>
  <c r="D199" i="3"/>
  <c r="E199" i="3" s="1"/>
  <c r="D234" i="3"/>
  <c r="E234" i="3" s="1"/>
  <c r="D280" i="3"/>
  <c r="E280" i="3" s="1"/>
  <c r="D297" i="3"/>
  <c r="E297" i="3" s="1"/>
  <c r="D304" i="3"/>
  <c r="E304" i="3" s="1"/>
  <c r="D352" i="3"/>
  <c r="E352" i="3" s="1"/>
  <c r="D357" i="3"/>
  <c r="E357" i="3" s="1"/>
  <c r="D386" i="3"/>
  <c r="E386" i="3" s="1"/>
  <c r="D404" i="3"/>
  <c r="E404" i="3" s="1"/>
  <c r="D450" i="3"/>
  <c r="E450" i="3" s="1"/>
  <c r="D460" i="3"/>
  <c r="E460" i="3" s="1"/>
  <c r="D485" i="3"/>
  <c r="E485" i="3" s="1"/>
  <c r="D508" i="3"/>
  <c r="E508" i="3" s="1"/>
  <c r="D682" i="3"/>
  <c r="E682" i="3" s="1"/>
  <c r="D55" i="3"/>
  <c r="E55" i="3" s="1"/>
  <c r="D61" i="3"/>
  <c r="E61" i="3" s="1"/>
  <c r="D94" i="3"/>
  <c r="E94" i="3" s="1"/>
  <c r="D118" i="3"/>
  <c r="E118" i="3" s="1"/>
  <c r="D129" i="3"/>
  <c r="E129" i="3" s="1"/>
  <c r="D135" i="3"/>
  <c r="E135" i="3" s="1"/>
  <c r="D164" i="3"/>
  <c r="E164" i="3" s="1"/>
  <c r="D211" i="3"/>
  <c r="E211" i="3" s="1"/>
  <c r="D240" i="3"/>
  <c r="E240" i="3" s="1"/>
  <c r="D247" i="3"/>
  <c r="E247" i="3" s="1"/>
  <c r="D382" i="3"/>
  <c r="E382" i="3" s="1"/>
  <c r="D393" i="3"/>
  <c r="E393" i="3" s="1"/>
  <c r="D444" i="3"/>
  <c r="E444" i="3" s="1"/>
  <c r="D472" i="3"/>
  <c r="E472" i="3" s="1"/>
  <c r="D490" i="3"/>
  <c r="E490" i="3" s="1"/>
  <c r="D607" i="3"/>
  <c r="E607" i="3" s="1"/>
  <c r="D635" i="3"/>
  <c r="E635" i="3" s="1"/>
  <c r="D39" i="3"/>
  <c r="E39" i="3" s="1"/>
  <c r="D68" i="3"/>
  <c r="E68" i="3" s="1"/>
  <c r="D198" i="3"/>
  <c r="E198" i="3" s="1"/>
  <c r="D271" i="3"/>
  <c r="E271" i="3" s="1"/>
  <c r="D277" i="3"/>
  <c r="E277" i="3" s="1"/>
  <c r="D294" i="3"/>
  <c r="E294" i="3" s="1"/>
  <c r="D323" i="3"/>
  <c r="E323" i="3" s="1"/>
  <c r="D359" i="3"/>
  <c r="E359" i="3" s="1"/>
  <c r="D376" i="3"/>
  <c r="E376" i="3" s="1"/>
  <c r="D392" i="3"/>
  <c r="E392" i="3" s="1"/>
  <c r="D516" i="3"/>
  <c r="E516" i="3" s="1"/>
  <c r="D521" i="3"/>
  <c r="E521" i="3" s="1"/>
  <c r="D527" i="3"/>
  <c r="E527" i="3" s="1"/>
  <c r="D535" i="3"/>
  <c r="E535" i="3" s="1"/>
  <c r="D545" i="3"/>
  <c r="E545" i="3" s="1"/>
  <c r="D556" i="3"/>
  <c r="E556" i="3" s="1"/>
  <c r="D567" i="3"/>
  <c r="E567" i="3" s="1"/>
  <c r="D589" i="3"/>
  <c r="E589" i="3" s="1"/>
  <c r="D595" i="3"/>
  <c r="E595" i="3" s="1"/>
  <c r="D622" i="3"/>
  <c r="E622" i="3" s="1"/>
  <c r="D633" i="3"/>
  <c r="E633" i="3" s="1"/>
  <c r="D685" i="3"/>
  <c r="E685" i="3" s="1"/>
  <c r="D702" i="3"/>
  <c r="E702" i="3" s="1"/>
  <c r="D45" i="3"/>
  <c r="E45" i="3" s="1"/>
  <c r="D51" i="3"/>
  <c r="E51" i="3" s="1"/>
  <c r="D63" i="3"/>
  <c r="E63" i="3" s="1"/>
  <c r="D74" i="3"/>
  <c r="E74" i="3" s="1"/>
  <c r="D147" i="3"/>
  <c r="E147" i="3" s="1"/>
  <c r="D152" i="3"/>
  <c r="E152" i="3" s="1"/>
  <c r="D158" i="3"/>
  <c r="E158" i="3" s="1"/>
  <c r="D169" i="3"/>
  <c r="E169" i="3" s="1"/>
  <c r="D192" i="3"/>
  <c r="E192" i="3" s="1"/>
  <c r="D204" i="3"/>
  <c r="E204" i="3" s="1"/>
  <c r="D243" i="3"/>
  <c r="E243" i="3" s="1"/>
  <c r="D317" i="3"/>
  <c r="E317" i="3" s="1"/>
  <c r="D348" i="3"/>
  <c r="E348" i="3" s="1"/>
  <c r="D370" i="3"/>
  <c r="E370" i="3" s="1"/>
  <c r="D387" i="3"/>
  <c r="E387" i="3" s="1"/>
  <c r="D405" i="3"/>
  <c r="E405" i="3" s="1"/>
  <c r="D410" i="3"/>
  <c r="E410" i="3" s="1"/>
  <c r="D449" i="3"/>
  <c r="E449" i="3" s="1"/>
  <c r="D465" i="3"/>
  <c r="E465" i="3" s="1"/>
  <c r="D476" i="3"/>
  <c r="E476" i="3" s="1"/>
  <c r="D482" i="3"/>
  <c r="E482" i="3" s="1"/>
  <c r="D506" i="3"/>
  <c r="E506" i="3" s="1"/>
  <c r="D511" i="3"/>
  <c r="E511" i="3" s="1"/>
  <c r="D579" i="3"/>
  <c r="E579" i="3" s="1"/>
  <c r="D606" i="3"/>
  <c r="E606" i="3" s="1"/>
  <c r="D617" i="3"/>
  <c r="E617" i="3" s="1"/>
  <c r="D628" i="3"/>
  <c r="E628" i="3" s="1"/>
  <c r="D652" i="3"/>
  <c r="E652" i="3" s="1"/>
  <c r="D658" i="3"/>
  <c r="E658" i="3" s="1"/>
  <c r="D730" i="3"/>
  <c r="E730" i="3" s="1"/>
  <c r="D736" i="3"/>
  <c r="E736" i="3" s="1"/>
  <c r="D48" i="3"/>
  <c r="E48" i="3" s="1"/>
  <c r="D66" i="3"/>
  <c r="E66" i="3" s="1"/>
  <c r="D109" i="3"/>
  <c r="E109" i="3" s="1"/>
  <c r="D115" i="3"/>
  <c r="E115" i="3" s="1"/>
  <c r="D150" i="3"/>
  <c r="E150" i="3" s="1"/>
  <c r="D235" i="3"/>
  <c r="E235" i="3" s="1"/>
  <c r="D246" i="3"/>
  <c r="E246" i="3" s="1"/>
  <c r="D251" i="3"/>
  <c r="E251" i="3" s="1"/>
  <c r="D257" i="3"/>
  <c r="E257" i="3" s="1"/>
  <c r="D263" i="3"/>
  <c r="E263" i="3" s="1"/>
  <c r="D281" i="3"/>
  <c r="E281" i="3" s="1"/>
  <c r="D315" i="3"/>
  <c r="E315" i="3" s="1"/>
  <c r="D320" i="3"/>
  <c r="E320" i="3" s="1"/>
  <c r="D340" i="3"/>
  <c r="E340" i="3" s="1"/>
  <c r="D367" i="3"/>
  <c r="E367" i="3" s="1"/>
  <c r="D373" i="3"/>
  <c r="E373" i="3" s="1"/>
  <c r="D417" i="3"/>
  <c r="E417" i="3" s="1"/>
  <c r="D424" i="3"/>
  <c r="E424" i="3" s="1"/>
  <c r="D468" i="3"/>
  <c r="E468" i="3" s="1"/>
  <c r="D473" i="3"/>
  <c r="E473" i="3" s="1"/>
  <c r="D509" i="3"/>
  <c r="E509" i="3" s="1"/>
  <c r="D543" i="3"/>
  <c r="E543" i="3" s="1"/>
  <c r="D548" i="3"/>
  <c r="E548" i="3" s="1"/>
  <c r="D599" i="3"/>
  <c r="E599" i="3" s="1"/>
  <c r="D609" i="3"/>
  <c r="E609" i="3" s="1"/>
  <c r="D620" i="3"/>
  <c r="E620" i="3" s="1"/>
  <c r="D676" i="3"/>
  <c r="E676" i="3" s="1"/>
  <c r="D20" i="3"/>
  <c r="E20" i="3" s="1"/>
  <c r="D37" i="3"/>
  <c r="E37" i="3" s="1"/>
  <c r="D54" i="3"/>
  <c r="E54" i="3" s="1"/>
  <c r="D77" i="3"/>
  <c r="E77" i="3" s="1"/>
  <c r="D132" i="3"/>
  <c r="E132" i="3" s="1"/>
  <c r="D138" i="3"/>
  <c r="E138" i="3" s="1"/>
  <c r="D166" i="3"/>
  <c r="E166" i="3" s="1"/>
  <c r="D179" i="3"/>
  <c r="E179" i="3" s="1"/>
  <c r="D186" i="3"/>
  <c r="E186" i="3" s="1"/>
  <c r="D213" i="3"/>
  <c r="E213" i="3" s="1"/>
  <c r="D223" i="3"/>
  <c r="E223" i="3" s="1"/>
  <c r="D262" i="3"/>
  <c r="E262" i="3" s="1"/>
  <c r="D269" i="3"/>
  <c r="E269" i="3" s="1"/>
  <c r="D275" i="3"/>
  <c r="E275" i="3" s="1"/>
  <c r="D292" i="3"/>
  <c r="E292" i="3" s="1"/>
  <c r="D334" i="3"/>
  <c r="E334" i="3" s="1"/>
  <c r="D346" i="3"/>
  <c r="E346" i="3" s="1"/>
  <c r="D361" i="3"/>
  <c r="E361" i="3" s="1"/>
  <c r="D390" i="3"/>
  <c r="E390" i="3" s="1"/>
  <c r="D402" i="3"/>
  <c r="E402" i="3" s="1"/>
  <c r="D414" i="3"/>
  <c r="E414" i="3" s="1"/>
  <c r="D452" i="3"/>
  <c r="E452" i="3" s="1"/>
  <c r="D498" i="3"/>
  <c r="E498" i="3" s="1"/>
  <c r="D503" i="3"/>
  <c r="E503" i="3" s="1"/>
  <c r="D514" i="3"/>
  <c r="E514" i="3" s="1"/>
  <c r="D526" i="3"/>
  <c r="E526" i="3" s="1"/>
  <c r="D539" i="3"/>
  <c r="E539" i="3" s="1"/>
  <c r="D576" i="3"/>
  <c r="E576" i="3" s="1"/>
  <c r="D603" i="3"/>
  <c r="E603" i="3" s="1"/>
  <c r="D626" i="3"/>
  <c r="E626" i="3" s="1"/>
  <c r="D637" i="3"/>
  <c r="E637" i="3" s="1"/>
  <c r="D642" i="3"/>
  <c r="E642" i="3" s="1"/>
  <c r="D661" i="3"/>
  <c r="E661" i="3" s="1"/>
  <c r="D717" i="3"/>
  <c r="E717" i="3" s="1"/>
  <c r="D728" i="3"/>
  <c r="E728" i="3" s="1"/>
  <c r="D752" i="3"/>
  <c r="E752" i="3" s="1"/>
  <c r="C214" i="3"/>
  <c r="D214" i="3" s="1"/>
  <c r="E214" i="3" s="1"/>
  <c r="C215" i="3"/>
  <c r="D215" i="3" s="1"/>
  <c r="E215" i="3" s="1"/>
  <c r="C182" i="3"/>
  <c r="D182" i="3" s="1"/>
  <c r="E182" i="3" s="1"/>
  <c r="C183" i="3"/>
  <c r="D183" i="3" s="1"/>
  <c r="E183" i="3" s="1"/>
  <c r="C93" i="3"/>
  <c r="D93" i="3" s="1"/>
  <c r="E93" i="3" s="1"/>
  <c r="C92" i="3"/>
  <c r="D92" i="3" s="1"/>
  <c r="E92" i="3" s="1"/>
  <c r="C227" i="3"/>
  <c r="D227" i="3" s="1"/>
  <c r="E227" i="3" s="1"/>
  <c r="C228" i="3"/>
  <c r="D228" i="3" s="1"/>
  <c r="E228" i="3" s="1"/>
  <c r="C260" i="3"/>
  <c r="D260" i="3" s="1"/>
  <c r="E260" i="3" s="1"/>
  <c r="C259" i="3"/>
  <c r="D259" i="3" s="1"/>
  <c r="E259" i="3" s="1"/>
  <c r="C36" i="3"/>
  <c r="D36" i="3" s="1"/>
  <c r="E36" i="3" s="1"/>
  <c r="C35" i="3"/>
  <c r="D35" i="3" s="1"/>
  <c r="E35" i="3" s="1"/>
  <c r="C79" i="3"/>
  <c r="D79" i="3" s="1"/>
  <c r="E79" i="3" s="1"/>
  <c r="C78" i="3"/>
  <c r="D78" i="3" s="1"/>
  <c r="E78" i="3" s="1"/>
  <c r="C161" i="3"/>
  <c r="D161" i="3" s="1"/>
  <c r="E161" i="3" s="1"/>
  <c r="C162" i="3"/>
  <c r="D162" i="3" s="1"/>
  <c r="E162" i="3" s="1"/>
  <c r="C560" i="3"/>
  <c r="D560" i="3" s="1"/>
  <c r="E560" i="3" s="1"/>
  <c r="C559" i="3"/>
  <c r="D559" i="3" s="1"/>
  <c r="E559" i="3" s="1"/>
  <c r="C484" i="3"/>
  <c r="D484" i="3" s="1"/>
  <c r="E484" i="3" s="1"/>
  <c r="C363" i="3"/>
  <c r="D363" i="3" s="1"/>
  <c r="E363" i="3" s="1"/>
  <c r="C364" i="3"/>
  <c r="D364" i="3" s="1"/>
  <c r="E364" i="3" s="1"/>
  <c r="C191" i="3"/>
  <c r="D191" i="3" s="1"/>
  <c r="E191" i="3" s="1"/>
  <c r="C190" i="3"/>
  <c r="D190" i="3" s="1"/>
  <c r="E190" i="3" s="1"/>
  <c r="C755" i="3"/>
  <c r="D755" i="3" s="1"/>
  <c r="E755" i="3" s="1"/>
  <c r="C756" i="3"/>
  <c r="D756" i="3" s="1"/>
  <c r="E756" i="3" s="1"/>
  <c r="C107" i="3"/>
  <c r="D107" i="3" s="1"/>
  <c r="E107" i="3" s="1"/>
  <c r="C106" i="3"/>
  <c r="D106" i="3" s="1"/>
  <c r="E106" i="3" s="1"/>
  <c r="C69" i="3"/>
  <c r="D69" i="3" s="1"/>
  <c r="E69" i="3" s="1"/>
  <c r="C70" i="3"/>
  <c r="D70" i="3" s="1"/>
  <c r="E70" i="3" s="1"/>
  <c r="C200" i="3"/>
  <c r="D200" i="3" s="1"/>
  <c r="E200" i="3" s="1"/>
  <c r="C201" i="3"/>
  <c r="D201" i="3" s="1"/>
  <c r="E201" i="3" s="1"/>
  <c r="C500" i="3"/>
  <c r="D500" i="3" s="1"/>
  <c r="E500" i="3" s="1"/>
  <c r="C501" i="3"/>
  <c r="D501" i="3" s="1"/>
  <c r="E501" i="3" s="1"/>
  <c r="C630" i="3"/>
  <c r="D630" i="3" s="1"/>
  <c r="E630" i="3" s="1"/>
  <c r="C631" i="3"/>
  <c r="D631" i="3" s="1"/>
  <c r="E631" i="3" s="1"/>
  <c r="C647" i="3"/>
  <c r="D647" i="3" s="1"/>
  <c r="E647" i="3" s="1"/>
  <c r="C648" i="3"/>
  <c r="D648" i="3" s="1"/>
  <c r="E648" i="3" s="1"/>
  <c r="C64" i="3"/>
  <c r="D64" i="3" s="1"/>
  <c r="E64" i="3" s="1"/>
  <c r="C148" i="3"/>
  <c r="D148" i="3" s="1"/>
  <c r="E148" i="3" s="1"/>
  <c r="C232" i="3"/>
  <c r="D232" i="3" s="1"/>
  <c r="E232" i="3" s="1"/>
  <c r="C233" i="3"/>
  <c r="D233" i="3" s="1"/>
  <c r="E233" i="3" s="1"/>
  <c r="C270" i="3"/>
  <c r="D270" i="3" s="1"/>
  <c r="E270" i="3" s="1"/>
  <c r="C344" i="3"/>
  <c r="D344" i="3" s="1"/>
  <c r="E344" i="3" s="1"/>
  <c r="C349" i="3"/>
  <c r="D349" i="3" s="1"/>
  <c r="E349" i="3" s="1"/>
  <c r="C350" i="3"/>
  <c r="D350" i="3" s="1"/>
  <c r="E350" i="3" s="1"/>
  <c r="C426" i="3"/>
  <c r="D426" i="3" s="1"/>
  <c r="E426" i="3" s="1"/>
  <c r="C427" i="3"/>
  <c r="D427" i="3" s="1"/>
  <c r="E427" i="3" s="1"/>
  <c r="C604" i="3"/>
  <c r="D604" i="3" s="1"/>
  <c r="E604" i="3" s="1"/>
  <c r="C605" i="3"/>
  <c r="D605" i="3" s="1"/>
  <c r="E605" i="3" s="1"/>
  <c r="I547" i="4"/>
  <c r="I195" i="4"/>
  <c r="D6" i="3"/>
  <c r="E6" i="3" s="1"/>
  <c r="I35" i="4"/>
  <c r="C26" i="3"/>
  <c r="D26" i="3" s="1"/>
  <c r="E26" i="3" s="1"/>
  <c r="C50" i="3"/>
  <c r="D50" i="3" s="1"/>
  <c r="E50" i="3" s="1"/>
  <c r="C49" i="3"/>
  <c r="D49" i="3" s="1"/>
  <c r="E49" i="3" s="1"/>
  <c r="C167" i="3"/>
  <c r="D167" i="3" s="1"/>
  <c r="E167" i="3" s="1"/>
  <c r="C168" i="3"/>
  <c r="D168" i="3" s="1"/>
  <c r="E168" i="3" s="1"/>
  <c r="C196" i="3"/>
  <c r="D196" i="3" s="1"/>
  <c r="E196" i="3" s="1"/>
  <c r="C455" i="3"/>
  <c r="D455" i="3" s="1"/>
  <c r="E455" i="3" s="1"/>
  <c r="C525" i="3"/>
  <c r="D525" i="3" s="1"/>
  <c r="E525" i="3" s="1"/>
  <c r="C60" i="3"/>
  <c r="D60" i="3" s="1"/>
  <c r="E60" i="3" s="1"/>
  <c r="C83" i="3"/>
  <c r="D83" i="3" s="1"/>
  <c r="E83" i="3" s="1"/>
  <c r="C84" i="3"/>
  <c r="D84" i="3" s="1"/>
  <c r="E84" i="3" s="1"/>
  <c r="C119" i="3"/>
  <c r="D119" i="3" s="1"/>
  <c r="E119" i="3" s="1"/>
  <c r="C153" i="3"/>
  <c r="D153" i="3" s="1"/>
  <c r="E153" i="3" s="1"/>
  <c r="C154" i="3"/>
  <c r="D154" i="3" s="1"/>
  <c r="E154" i="3" s="1"/>
  <c r="C413" i="3"/>
  <c r="D413" i="3" s="1"/>
  <c r="E413" i="3" s="1"/>
  <c r="C442" i="3"/>
  <c r="D442" i="3" s="1"/>
  <c r="E442" i="3" s="1"/>
  <c r="C507" i="3"/>
  <c r="D507" i="3" s="1"/>
  <c r="E507" i="3" s="1"/>
  <c r="C286" i="3"/>
  <c r="D286" i="3" s="1"/>
  <c r="E286" i="3" s="1"/>
  <c r="C287" i="3"/>
  <c r="D287" i="3" s="1"/>
  <c r="E287" i="3" s="1"/>
  <c r="C423" i="3"/>
  <c r="D423" i="3" s="1"/>
  <c r="E423" i="3" s="1"/>
  <c r="C428" i="3"/>
  <c r="D428" i="3" s="1"/>
  <c r="E428" i="3" s="1"/>
  <c r="C429" i="3"/>
  <c r="D429" i="3" s="1"/>
  <c r="E429" i="3" s="1"/>
  <c r="C396" i="3"/>
  <c r="D396" i="3" s="1"/>
  <c r="E396" i="3" s="1"/>
  <c r="C397" i="3"/>
  <c r="D397" i="3" s="1"/>
  <c r="E397" i="3" s="1"/>
  <c r="C327" i="3"/>
  <c r="D327" i="3" s="1"/>
  <c r="E327" i="3" s="1"/>
  <c r="C326" i="3"/>
  <c r="D326" i="3" s="1"/>
  <c r="E326" i="3" s="1"/>
  <c r="C411" i="3"/>
  <c r="D411" i="3" s="1"/>
  <c r="E411" i="3" s="1"/>
  <c r="C448" i="3"/>
  <c r="D448" i="3" s="1"/>
  <c r="E448" i="3" s="1"/>
  <c r="C538" i="3"/>
  <c r="D538" i="3" s="1"/>
  <c r="E538" i="3" s="1"/>
  <c r="C572" i="3"/>
  <c r="D572" i="3" s="1"/>
  <c r="E572" i="3" s="1"/>
  <c r="C573" i="3"/>
  <c r="D573" i="3" s="1"/>
  <c r="E573" i="3" s="1"/>
  <c r="C693" i="3"/>
  <c r="D693" i="3" s="1"/>
  <c r="E693" i="3" s="1"/>
  <c r="C18" i="3"/>
  <c r="D18" i="3" s="1"/>
  <c r="E18" i="3" s="1"/>
  <c r="C23" i="3"/>
  <c r="D23" i="3" s="1"/>
  <c r="E23" i="3" s="1"/>
  <c r="C28" i="3"/>
  <c r="D28" i="3" s="1"/>
  <c r="E28" i="3" s="1"/>
  <c r="C230" i="3"/>
  <c r="D230" i="3" s="1"/>
  <c r="E230" i="3" s="1"/>
  <c r="C231" i="3"/>
  <c r="D231" i="3" s="1"/>
  <c r="E231" i="3" s="1"/>
  <c r="C378" i="3"/>
  <c r="D378" i="3" s="1"/>
  <c r="E378" i="3" s="1"/>
  <c r="C434" i="3"/>
  <c r="D434" i="3" s="1"/>
  <c r="E434" i="3" s="1"/>
  <c r="C720" i="3"/>
  <c r="D720" i="3" s="1"/>
  <c r="E720" i="3" s="1"/>
  <c r="C719" i="3"/>
  <c r="D719" i="3" s="1"/>
  <c r="E719" i="3" s="1"/>
  <c r="C302" i="3"/>
  <c r="D302" i="3" s="1"/>
  <c r="E302" i="3" s="1"/>
  <c r="C494" i="3"/>
  <c r="D494" i="3" s="1"/>
  <c r="E494" i="3" s="1"/>
  <c r="C495" i="3"/>
  <c r="D495" i="3" s="1"/>
  <c r="E495" i="3" s="1"/>
  <c r="C504" i="3"/>
  <c r="D504" i="3" s="1"/>
  <c r="E504" i="3" s="1"/>
  <c r="C646" i="3"/>
  <c r="D646" i="3" s="1"/>
  <c r="E646" i="3" s="1"/>
  <c r="C645" i="3"/>
  <c r="D645" i="3" s="1"/>
  <c r="E645" i="3" s="1"/>
  <c r="C683" i="3"/>
  <c r="D683" i="3" s="1"/>
  <c r="E683" i="3" s="1"/>
  <c r="C684" i="3"/>
  <c r="D684" i="3" s="1"/>
  <c r="E684" i="3" s="1"/>
  <c r="C715" i="3"/>
  <c r="D715" i="3" s="1"/>
  <c r="E715" i="3" s="1"/>
  <c r="C381" i="3"/>
  <c r="D381" i="3" s="1"/>
  <c r="E381" i="3" s="1"/>
  <c r="C656" i="3"/>
  <c r="D656" i="3" s="1"/>
  <c r="E656" i="3" s="1"/>
  <c r="C655" i="3"/>
  <c r="D655" i="3" s="1"/>
  <c r="E655" i="3" s="1"/>
  <c r="C71" i="3"/>
  <c r="D71" i="3" s="1"/>
  <c r="E71" i="3" s="1"/>
  <c r="C252" i="3"/>
  <c r="D252" i="3" s="1"/>
  <c r="E252" i="3" s="1"/>
  <c r="C591" i="3"/>
  <c r="D591" i="3" s="1"/>
  <c r="E591" i="3" s="1"/>
  <c r="C709" i="3"/>
  <c r="D709" i="3" s="1"/>
  <c r="E709" i="3" s="1"/>
  <c r="C708" i="3"/>
  <c r="D708" i="3" s="1"/>
  <c r="E708" i="3" s="1"/>
  <c r="C80" i="3"/>
  <c r="D80" i="3" s="1"/>
  <c r="E80" i="3" s="1"/>
  <c r="C81" i="3"/>
  <c r="D81" i="3" s="1"/>
  <c r="E81" i="3" s="1"/>
  <c r="C180" i="3"/>
  <c r="D180" i="3" s="1"/>
  <c r="E180" i="3" s="1"/>
  <c r="C207" i="3"/>
  <c r="D207" i="3" s="1"/>
  <c r="E207" i="3" s="1"/>
  <c r="C244" i="3"/>
  <c r="D244" i="3" s="1"/>
  <c r="E244" i="3" s="1"/>
  <c r="C245" i="3"/>
  <c r="D245" i="3" s="1"/>
  <c r="E245" i="3" s="1"/>
  <c r="C8" i="3"/>
  <c r="C98" i="3"/>
  <c r="D98" i="3" s="1"/>
  <c r="E98" i="3" s="1"/>
  <c r="C111" i="3"/>
  <c r="D111" i="3" s="1"/>
  <c r="E111" i="3" s="1"/>
  <c r="C112" i="3"/>
  <c r="D112" i="3" s="1"/>
  <c r="E112" i="3" s="1"/>
  <c r="C175" i="3"/>
  <c r="D175" i="3" s="1"/>
  <c r="E175" i="3" s="1"/>
  <c r="C254" i="3"/>
  <c r="D254" i="3" s="1"/>
  <c r="E254" i="3" s="1"/>
  <c r="C274" i="3"/>
  <c r="D274" i="3" s="1"/>
  <c r="E274" i="3" s="1"/>
  <c r="C273" i="3"/>
  <c r="D273" i="3" s="1"/>
  <c r="E273" i="3" s="1"/>
  <c r="C217" i="3"/>
  <c r="D217" i="3" s="1"/>
  <c r="E217" i="3" s="1"/>
  <c r="C278" i="3"/>
  <c r="D278" i="3" s="1"/>
  <c r="E278" i="3" s="1"/>
  <c r="C298" i="3"/>
  <c r="D298" i="3" s="1"/>
  <c r="E298" i="3" s="1"/>
  <c r="C299" i="3"/>
  <c r="D299" i="3" s="1"/>
  <c r="E299" i="3" s="1"/>
  <c r="C307" i="3"/>
  <c r="D307" i="3" s="1"/>
  <c r="E307" i="3" s="1"/>
  <c r="C308" i="3"/>
  <c r="D308" i="3" s="1"/>
  <c r="E308" i="3" s="1"/>
  <c r="C440" i="3"/>
  <c r="D440" i="3" s="1"/>
  <c r="E440" i="3" s="1"/>
  <c r="C441" i="3"/>
  <c r="D441" i="3" s="1"/>
  <c r="E441" i="3" s="1"/>
  <c r="C479" i="3"/>
  <c r="D479" i="3" s="1"/>
  <c r="E479" i="3" s="1"/>
  <c r="C534" i="3"/>
  <c r="D534" i="3" s="1"/>
  <c r="E534" i="3" s="1"/>
  <c r="C265" i="3"/>
  <c r="D265" i="3" s="1"/>
  <c r="E265" i="3" s="1"/>
  <c r="C336" i="3"/>
  <c r="D336" i="3" s="1"/>
  <c r="E336" i="3" s="1"/>
  <c r="C532" i="3"/>
  <c r="D532" i="3" s="1"/>
  <c r="E532" i="3" s="1"/>
  <c r="C533" i="3"/>
  <c r="D533" i="3" s="1"/>
  <c r="E533" i="3" s="1"/>
  <c r="C712" i="3"/>
  <c r="D712" i="3" s="1"/>
  <c r="E712" i="3" s="1"/>
  <c r="C711" i="3"/>
  <c r="D711" i="3" s="1"/>
  <c r="E711" i="3" s="1"/>
  <c r="C114" i="3"/>
  <c r="D114" i="3" s="1"/>
  <c r="E114" i="3" s="1"/>
  <c r="C126" i="3"/>
  <c r="D126" i="3" s="1"/>
  <c r="E126" i="3" s="1"/>
  <c r="C130" i="3"/>
  <c r="D130" i="3" s="1"/>
  <c r="E130" i="3" s="1"/>
  <c r="C134" i="3"/>
  <c r="D134" i="3" s="1"/>
  <c r="E134" i="3" s="1"/>
  <c r="C368" i="3"/>
  <c r="D368" i="3" s="1"/>
  <c r="E368" i="3" s="1"/>
  <c r="C372" i="3"/>
  <c r="D372" i="3" s="1"/>
  <c r="E372" i="3" s="1"/>
  <c r="C437" i="3"/>
  <c r="D437" i="3" s="1"/>
  <c r="E437" i="3" s="1"/>
  <c r="C464" i="3"/>
  <c r="D464" i="3" s="1"/>
  <c r="E464" i="3" s="1"/>
  <c r="C491" i="3"/>
  <c r="D491" i="3" s="1"/>
  <c r="E491" i="3" s="1"/>
  <c r="C46" i="3"/>
  <c r="D46" i="3" s="1"/>
  <c r="E46" i="3" s="1"/>
  <c r="C224" i="3"/>
  <c r="D224" i="3" s="1"/>
  <c r="E224" i="3" s="1"/>
  <c r="C301" i="3"/>
  <c r="D301" i="3" s="1"/>
  <c r="E301" i="3" s="1"/>
  <c r="C377" i="3"/>
  <c r="D377" i="3" s="1"/>
  <c r="E377" i="3" s="1"/>
  <c r="C384" i="3"/>
  <c r="D384" i="3" s="1"/>
  <c r="E384" i="3" s="1"/>
  <c r="C385" i="3"/>
  <c r="D385" i="3" s="1"/>
  <c r="E385" i="3" s="1"/>
  <c r="C528" i="3"/>
  <c r="D528" i="3" s="1"/>
  <c r="E528" i="3" s="1"/>
  <c r="C550" i="3"/>
  <c r="D550" i="3" s="1"/>
  <c r="E550" i="3" s="1"/>
  <c r="C581" i="3"/>
  <c r="D581" i="3" s="1"/>
  <c r="E581" i="3" s="1"/>
  <c r="C672" i="3"/>
  <c r="D672" i="3" s="1"/>
  <c r="E672" i="3" s="1"/>
  <c r="C86" i="3"/>
  <c r="D86" i="3" s="1"/>
  <c r="E86" i="3" s="1"/>
  <c r="C144" i="3"/>
  <c r="D144" i="3" s="1"/>
  <c r="E144" i="3" s="1"/>
  <c r="C156" i="3"/>
  <c r="D156" i="3" s="1"/>
  <c r="E156" i="3" s="1"/>
  <c r="C221" i="3"/>
  <c r="D221" i="3" s="1"/>
  <c r="E221" i="3" s="1"/>
  <c r="C310" i="3"/>
  <c r="D310" i="3" s="1"/>
  <c r="E310" i="3" s="1"/>
  <c r="C322" i="3"/>
  <c r="D322" i="3" s="1"/>
  <c r="E322" i="3" s="1"/>
  <c r="C330" i="3"/>
  <c r="D330" i="3" s="1"/>
  <c r="E330" i="3" s="1"/>
  <c r="C497" i="3"/>
  <c r="D497" i="3" s="1"/>
  <c r="E497" i="3" s="1"/>
  <c r="C564" i="3"/>
  <c r="D564" i="3" s="1"/>
  <c r="E564" i="3" s="1"/>
  <c r="C680" i="3"/>
  <c r="D680" i="3" s="1"/>
  <c r="E680" i="3" s="1"/>
  <c r="C679" i="3"/>
  <c r="D679" i="3" s="1"/>
  <c r="E679" i="3" s="1"/>
  <c r="C732" i="3"/>
  <c r="D732" i="3" s="1"/>
  <c r="E732" i="3" s="1"/>
  <c r="C10" i="3"/>
  <c r="D10" i="3" s="1"/>
  <c r="E10" i="3" s="1"/>
  <c r="C56" i="3"/>
  <c r="D56" i="3" s="1"/>
  <c r="E56" i="3" s="1"/>
  <c r="C140" i="3"/>
  <c r="D140" i="3" s="1"/>
  <c r="E140" i="3" s="1"/>
  <c r="C420" i="3"/>
  <c r="D420" i="3" s="1"/>
  <c r="E420" i="3" s="1"/>
  <c r="C530" i="3"/>
  <c r="D530" i="3" s="1"/>
  <c r="E530" i="3" s="1"/>
  <c r="C531" i="3"/>
  <c r="D531" i="3" s="1"/>
  <c r="E531" i="3" s="1"/>
  <c r="C578" i="3"/>
  <c r="D578" i="3" s="1"/>
  <c r="E578" i="3" s="1"/>
  <c r="C586" i="3"/>
  <c r="D586" i="3" s="1"/>
  <c r="E586" i="3" s="1"/>
  <c r="C587" i="3"/>
  <c r="D587" i="3" s="1"/>
  <c r="E587" i="3" s="1"/>
  <c r="C608" i="3"/>
  <c r="D608" i="3" s="1"/>
  <c r="E608" i="3" s="1"/>
  <c r="C753" i="3"/>
  <c r="D753" i="3" s="1"/>
  <c r="E753" i="3" s="1"/>
  <c r="C172" i="3"/>
  <c r="D172" i="3" s="1"/>
  <c r="E172" i="3" s="1"/>
  <c r="C176" i="3"/>
  <c r="D176" i="3" s="1"/>
  <c r="E176" i="3" s="1"/>
  <c r="C241" i="3"/>
  <c r="D241" i="3" s="1"/>
  <c r="E241" i="3" s="1"/>
  <c r="C268" i="3"/>
  <c r="D268" i="3" s="1"/>
  <c r="E268" i="3" s="1"/>
  <c r="C318" i="3"/>
  <c r="D318" i="3" s="1"/>
  <c r="E318" i="3" s="1"/>
  <c r="C343" i="3"/>
  <c r="D343" i="3" s="1"/>
  <c r="E343" i="3" s="1"/>
  <c r="C358" i="3"/>
  <c r="D358" i="3" s="1"/>
  <c r="E358" i="3" s="1"/>
  <c r="C462" i="3"/>
  <c r="D462" i="3" s="1"/>
  <c r="E462" i="3" s="1"/>
  <c r="C105" i="3"/>
  <c r="D105" i="3" s="1"/>
  <c r="E105" i="3" s="1"/>
  <c r="C181" i="3"/>
  <c r="D181" i="3" s="1"/>
  <c r="E181" i="3" s="1"/>
  <c r="C188" i="3"/>
  <c r="D188" i="3" s="1"/>
  <c r="E188" i="3" s="1"/>
  <c r="C189" i="3"/>
  <c r="D189" i="3" s="1"/>
  <c r="E189" i="3" s="1"/>
  <c r="C295" i="3"/>
  <c r="D295" i="3" s="1"/>
  <c r="E295" i="3" s="1"/>
  <c r="C331" i="3"/>
  <c r="D331" i="3" s="1"/>
  <c r="E331" i="3" s="1"/>
  <c r="C375" i="3"/>
  <c r="D375" i="3" s="1"/>
  <c r="E375" i="3" s="1"/>
  <c r="C565" i="3"/>
  <c r="D565" i="3" s="1"/>
  <c r="E565" i="3" s="1"/>
  <c r="C583" i="3"/>
  <c r="D583" i="3" s="1"/>
  <c r="E583" i="3" s="1"/>
  <c r="C690" i="3"/>
  <c r="D690" i="3" s="1"/>
  <c r="E690" i="3" s="1"/>
  <c r="C738" i="3"/>
  <c r="D738" i="3" s="1"/>
  <c r="E738" i="3" s="1"/>
  <c r="C739" i="3"/>
  <c r="D739" i="3" s="1"/>
  <c r="E739" i="3" s="1"/>
  <c r="C650" i="3"/>
  <c r="D650" i="3" s="1"/>
  <c r="E650" i="3" s="1"/>
  <c r="C649" i="3"/>
  <c r="D649" i="3" s="1"/>
  <c r="E649" i="3" s="1"/>
  <c r="C489" i="3"/>
  <c r="D489" i="3" s="1"/>
  <c r="E489" i="3" s="1"/>
  <c r="C542" i="3"/>
  <c r="D542" i="3" s="1"/>
  <c r="E542" i="3" s="1"/>
  <c r="C553" i="3"/>
  <c r="D553" i="3" s="1"/>
  <c r="E553" i="3" s="1"/>
  <c r="C659" i="3"/>
  <c r="D659" i="3" s="1"/>
  <c r="E659" i="3" s="1"/>
  <c r="C696" i="3"/>
  <c r="D696" i="3" s="1"/>
  <c r="E696" i="3" s="1"/>
  <c r="C743" i="3"/>
  <c r="D743" i="3" s="1"/>
  <c r="E743" i="3" s="1"/>
  <c r="C747" i="3"/>
  <c r="D747" i="3" s="1"/>
  <c r="E747" i="3" s="1"/>
  <c r="C27" i="3"/>
  <c r="I747" i="4" s="1"/>
  <c r="C139" i="3"/>
  <c r="D139" i="3" s="1"/>
  <c r="E139" i="3" s="1"/>
  <c r="C226" i="3"/>
  <c r="D226" i="3" s="1"/>
  <c r="E226" i="3" s="1"/>
  <c r="C335" i="3"/>
  <c r="D335" i="3" s="1"/>
  <c r="E335" i="3" s="1"/>
  <c r="C422" i="3"/>
  <c r="D422" i="3" s="1"/>
  <c r="E422" i="3" s="1"/>
  <c r="C524" i="3"/>
  <c r="D524" i="3" s="1"/>
  <c r="E524" i="3" s="1"/>
  <c r="C667" i="3"/>
  <c r="D667" i="3" s="1"/>
  <c r="E667" i="3" s="1"/>
  <c r="C722" i="3"/>
  <c r="D722" i="3" s="1"/>
  <c r="E722" i="3" s="1"/>
  <c r="C99" i="3"/>
  <c r="D99" i="3" s="1"/>
  <c r="E99" i="3" s="1"/>
  <c r="C128" i="3"/>
  <c r="D128" i="3" s="1"/>
  <c r="E128" i="3" s="1"/>
  <c r="C237" i="3"/>
  <c r="D237" i="3" s="1"/>
  <c r="E237" i="3" s="1"/>
  <c r="C324" i="3"/>
  <c r="D324" i="3" s="1"/>
  <c r="E324" i="3" s="1"/>
  <c r="C433" i="3"/>
  <c r="D433" i="3" s="1"/>
  <c r="E433" i="3" s="1"/>
  <c r="C518" i="3"/>
  <c r="D518" i="3" s="1"/>
  <c r="E518" i="3" s="1"/>
  <c r="C537" i="3"/>
  <c r="D537" i="3" s="1"/>
  <c r="E537" i="3" s="1"/>
  <c r="C551" i="3"/>
  <c r="D551" i="3" s="1"/>
  <c r="E551" i="3" s="1"/>
  <c r="C13" i="3"/>
  <c r="D13" i="3" s="1"/>
  <c r="E13" i="3" s="1"/>
  <c r="C195" i="3"/>
  <c r="D195" i="3" s="1"/>
  <c r="E195" i="3" s="1"/>
  <c r="C282" i="3"/>
  <c r="D282" i="3" s="1"/>
  <c r="E282" i="3" s="1"/>
  <c r="C391" i="3"/>
  <c r="D391" i="3" s="1"/>
  <c r="E391" i="3" s="1"/>
  <c r="C478" i="3"/>
  <c r="D478" i="3" s="1"/>
  <c r="E478" i="3" s="1"/>
  <c r="C601" i="3"/>
  <c r="D601" i="3" s="1"/>
  <c r="E601" i="3" s="1"/>
  <c r="C673" i="3"/>
  <c r="D673" i="3" s="1"/>
  <c r="E673" i="3" s="1"/>
  <c r="C674" i="3"/>
  <c r="D674" i="3" s="1"/>
  <c r="E674" i="3" s="1"/>
  <c r="C745" i="3"/>
  <c r="D745" i="3" s="1"/>
  <c r="E745" i="3" s="1"/>
  <c r="C746" i="3"/>
  <c r="D746" i="3" s="1"/>
  <c r="E746" i="3" s="1"/>
  <c r="C750" i="3"/>
  <c r="D750" i="3" s="1"/>
  <c r="E750" i="3" s="1"/>
  <c r="C41" i="3"/>
  <c r="D41" i="3" s="1"/>
  <c r="E41" i="3" s="1"/>
  <c r="C170" i="3"/>
  <c r="D170" i="3" s="1"/>
  <c r="E170" i="3" s="1"/>
  <c r="C279" i="3"/>
  <c r="D279" i="3" s="1"/>
  <c r="E279" i="3" s="1"/>
  <c r="C366" i="3"/>
  <c r="D366" i="3" s="1"/>
  <c r="E366" i="3" s="1"/>
  <c r="C475" i="3"/>
  <c r="D475" i="3" s="1"/>
  <c r="E475" i="3" s="1"/>
  <c r="C598" i="3"/>
  <c r="D598" i="3" s="1"/>
  <c r="E598" i="3" s="1"/>
  <c r="C624" i="3"/>
  <c r="D624" i="3" s="1"/>
  <c r="E624" i="3" s="1"/>
  <c r="C625" i="3"/>
  <c r="D625" i="3" s="1"/>
  <c r="E625" i="3" s="1"/>
  <c r="C742" i="3"/>
  <c r="D742" i="3" s="1"/>
  <c r="E742" i="3" s="1"/>
  <c r="C593" i="3"/>
  <c r="D593" i="3" s="1"/>
  <c r="E593" i="3" s="1"/>
  <c r="C699" i="3"/>
  <c r="D699" i="3" s="1"/>
  <c r="E699" i="3" s="1"/>
  <c r="C700" i="3"/>
  <c r="D700" i="3" s="1"/>
  <c r="E700" i="3" s="1"/>
  <c r="C692" i="3"/>
  <c r="D692" i="3" s="1"/>
  <c r="E692" i="3" s="1"/>
  <c r="C733" i="3"/>
  <c r="D733" i="3" s="1"/>
  <c r="E733" i="3" s="1"/>
  <c r="C678" i="3"/>
  <c r="D678" i="3" s="1"/>
  <c r="E678" i="3" s="1"/>
  <c r="C695" i="3"/>
  <c r="D695" i="3" s="1"/>
  <c r="E695" i="3" s="1"/>
  <c r="C619" i="3"/>
  <c r="D619" i="3" s="1"/>
  <c r="E619" i="3" s="1"/>
  <c r="C636" i="3"/>
  <c r="D636" i="3" s="1"/>
  <c r="E636" i="3" s="1"/>
  <c r="C653" i="3"/>
  <c r="D653" i="3" s="1"/>
  <c r="E653" i="3" s="1"/>
  <c r="C751" i="3"/>
  <c r="D751" i="3" s="1"/>
  <c r="E751" i="3" s="1"/>
  <c r="I79" i="4" l="1"/>
  <c r="I748" i="4"/>
  <c r="I204" i="4"/>
  <c r="I540" i="4"/>
  <c r="I550" i="4"/>
  <c r="I260" i="4"/>
  <c r="I148" i="4"/>
  <c r="I717" i="4"/>
  <c r="I347" i="4"/>
  <c r="I30" i="4"/>
  <c r="I253" i="4"/>
  <c r="I382" i="4"/>
  <c r="I99" i="4"/>
  <c r="I551" i="4"/>
  <c r="I122" i="4"/>
  <c r="I744" i="4"/>
  <c r="I105" i="4"/>
  <c r="I271" i="4"/>
  <c r="I577" i="4"/>
  <c r="I377" i="4"/>
  <c r="I136" i="4"/>
  <c r="I390" i="4"/>
  <c r="I564" i="4"/>
  <c r="I596" i="4"/>
  <c r="I169" i="4"/>
  <c r="I321" i="4"/>
  <c r="I307" i="4"/>
  <c r="I568" i="4"/>
  <c r="I603" i="4"/>
  <c r="I736" i="4"/>
  <c r="I610" i="4"/>
  <c r="I150" i="4"/>
  <c r="I361" i="4"/>
  <c r="I558" i="4"/>
  <c r="I578" i="4"/>
  <c r="I482" i="4"/>
  <c r="I309" i="4"/>
  <c r="I225" i="4"/>
  <c r="I329" i="4"/>
  <c r="I339" i="4"/>
  <c r="I605" i="4"/>
  <c r="I167" i="4"/>
  <c r="I14" i="4"/>
  <c r="I631" i="4"/>
  <c r="I318" i="4"/>
  <c r="I375" i="4"/>
  <c r="I572" i="4"/>
  <c r="I746" i="4"/>
  <c r="I330" i="4"/>
  <c r="I457" i="4"/>
  <c r="I384" i="4"/>
  <c r="I37" i="4"/>
  <c r="I637" i="4"/>
  <c r="I190" i="4"/>
  <c r="I247" i="4"/>
  <c r="I650" i="4"/>
  <c r="I332" i="4"/>
  <c r="I543" i="4"/>
  <c r="I586" i="4"/>
  <c r="I518" i="4"/>
  <c r="I165" i="4"/>
  <c r="I582" i="4"/>
  <c r="I179" i="4"/>
  <c r="I449" i="4"/>
  <c r="I226" i="4"/>
  <c r="I268" i="4"/>
  <c r="I557" i="4"/>
  <c r="I685" i="4"/>
  <c r="I265" i="4"/>
  <c r="I252" i="4"/>
  <c r="I182" i="4"/>
  <c r="I571" i="4"/>
  <c r="I531" i="4"/>
  <c r="I539" i="4"/>
  <c r="I201" i="4"/>
  <c r="I739" i="4"/>
  <c r="I753" i="4"/>
  <c r="I21" i="4"/>
  <c r="I143" i="4"/>
  <c r="I455" i="4"/>
  <c r="I4" i="4"/>
  <c r="D27" i="3"/>
  <c r="E27" i="3" s="1"/>
  <c r="B10" i="4" s="1"/>
  <c r="C9" i="1" s="1"/>
  <c r="I118" i="4"/>
  <c r="I438" i="4"/>
  <c r="I46" i="4"/>
  <c r="I446" i="4"/>
  <c r="I54" i="4"/>
  <c r="I431" i="4"/>
  <c r="I39" i="4"/>
  <c r="I402" i="4"/>
  <c r="I10" i="4"/>
  <c r="I280" i="4"/>
  <c r="I454" i="4"/>
  <c r="I639" i="4"/>
  <c r="I91" i="4"/>
  <c r="I644" i="4"/>
  <c r="I666" i="4"/>
  <c r="I707" i="4"/>
  <c r="I734" i="4"/>
  <c r="I28" i="4"/>
  <c r="I497" i="4"/>
  <c r="I251" i="4"/>
  <c r="I481" i="4"/>
  <c r="I232" i="4"/>
  <c r="I471" i="4"/>
  <c r="I702" i="4"/>
  <c r="I561" i="4"/>
  <c r="I437" i="4"/>
  <c r="I380" i="4"/>
  <c r="I294" i="4"/>
  <c r="I469" i="4"/>
  <c r="I344" i="4"/>
  <c r="I56" i="4"/>
  <c r="I174" i="4"/>
  <c r="I634" i="4"/>
  <c r="I242" i="4"/>
  <c r="I642" i="4"/>
  <c r="I250" i="4"/>
  <c r="I627" i="4"/>
  <c r="I235" i="4"/>
  <c r="I598" i="4"/>
  <c r="I206" i="4"/>
  <c r="I553" i="4"/>
  <c r="I729" i="4"/>
  <c r="I181" i="4"/>
  <c r="I366" i="4"/>
  <c r="I293" i="4"/>
  <c r="I314" i="4"/>
  <c r="I352" i="4"/>
  <c r="I373" i="4"/>
  <c r="I288" i="4"/>
  <c r="I9" i="4"/>
  <c r="I731" i="4"/>
  <c r="I275" i="4"/>
  <c r="I652" i="4"/>
  <c r="I301" i="4"/>
  <c r="I677" i="4"/>
  <c r="I185" i="4"/>
  <c r="I393" i="4"/>
  <c r="I635" i="4"/>
  <c r="I146" i="4"/>
  <c r="I372" i="4"/>
  <c r="I618" i="4"/>
  <c r="I129" i="4"/>
  <c r="I370" i="4"/>
  <c r="I507" i="4"/>
  <c r="I383" i="4"/>
  <c r="I257" i="4"/>
  <c r="I188" i="4"/>
  <c r="I106" i="4"/>
  <c r="I283" i="4"/>
  <c r="I157" i="4"/>
  <c r="I484" i="4"/>
  <c r="I608" i="4"/>
  <c r="I58" i="4"/>
  <c r="I624" i="4"/>
  <c r="I168" i="4"/>
  <c r="I62" i="4"/>
  <c r="I476" i="4"/>
  <c r="I724" i="4"/>
  <c r="I166" i="4"/>
  <c r="I186" i="4"/>
  <c r="I61" i="4"/>
  <c r="I71" i="4"/>
  <c r="I93" i="4"/>
  <c r="I323" i="4"/>
  <c r="I203" i="4"/>
  <c r="I191" i="4"/>
  <c r="I83" i="4"/>
  <c r="I709" i="4"/>
  <c r="I738" i="4"/>
  <c r="I180" i="4"/>
  <c r="I354" i="4"/>
  <c r="I337" i="4"/>
  <c r="I362" i="4"/>
  <c r="I114" i="4"/>
  <c r="I356" i="4"/>
  <c r="I376" i="4"/>
  <c r="I49" i="4"/>
  <c r="I713" i="4"/>
  <c r="I75" i="4"/>
  <c r="I215" i="4"/>
  <c r="I161" i="4"/>
  <c r="I346" i="4"/>
  <c r="I754" i="4"/>
  <c r="I48" i="4"/>
  <c r="I111" i="4"/>
  <c r="I517" i="4"/>
  <c r="I287" i="4"/>
  <c r="I514" i="4"/>
  <c r="I741" i="4"/>
  <c r="I8" i="4"/>
  <c r="I300" i="4"/>
  <c r="I274" i="4"/>
  <c r="I523" i="4"/>
  <c r="I528" i="4"/>
  <c r="B6" i="5"/>
  <c r="I310" i="4"/>
  <c r="I70" i="4"/>
  <c r="I335" i="4"/>
  <c r="I563" i="4"/>
  <c r="I576" i="4"/>
  <c r="I565" i="4"/>
  <c r="I541" i="4"/>
  <c r="I436" i="4"/>
  <c r="I542" i="4"/>
  <c r="I158" i="4"/>
  <c r="I609" i="4"/>
  <c r="I133" i="4"/>
  <c r="I597" i="4"/>
  <c r="I601" i="4"/>
  <c r="I562" i="4"/>
  <c r="I710" i="4"/>
  <c r="I172" i="4"/>
  <c r="I286" i="4"/>
  <c r="I646" i="4"/>
  <c r="I134" i="4"/>
  <c r="I510" i="4"/>
  <c r="I358" i="4"/>
  <c r="I227" i="4"/>
  <c r="I491" i="4"/>
  <c r="I101" i="4"/>
  <c r="I730" i="4"/>
  <c r="I151" i="4"/>
  <c r="I194" i="4"/>
  <c r="I368" i="4"/>
  <c r="I625" i="4"/>
  <c r="I241" i="4"/>
  <c r="I589" i="4"/>
  <c r="I216" i="4"/>
  <c r="I566" i="4"/>
  <c r="I33" i="4"/>
  <c r="I308" i="4"/>
  <c r="I581" i="4"/>
  <c r="I120" i="4"/>
  <c r="I395" i="4"/>
  <c r="I671" i="4"/>
  <c r="I219" i="4"/>
  <c r="I495" i="4"/>
  <c r="I749" i="4"/>
  <c r="I164" i="4"/>
  <c r="I360" i="4"/>
  <c r="I556" i="4"/>
  <c r="I752" i="4"/>
  <c r="I193" i="4"/>
  <c r="I389" i="4"/>
  <c r="I585" i="4"/>
  <c r="I12" i="4"/>
  <c r="I208" i="4"/>
  <c r="I404" i="4"/>
  <c r="I600" i="4"/>
  <c r="I7" i="4"/>
  <c r="I200" i="4"/>
  <c r="I396" i="4"/>
  <c r="I592" i="4"/>
  <c r="I545" i="4"/>
  <c r="D8" i="3"/>
  <c r="E8" i="3" s="1"/>
  <c r="I743" i="4"/>
  <c r="I155" i="4"/>
  <c r="I575" i="4"/>
  <c r="I433" i="4"/>
  <c r="I422" i="4"/>
  <c r="I295" i="4"/>
  <c r="I145" i="4"/>
  <c r="B6" i="4"/>
  <c r="I579" i="4"/>
  <c r="I296" i="4"/>
  <c r="I742" i="4"/>
  <c r="I673" i="4"/>
  <c r="I538" i="4"/>
  <c r="I386" i="4"/>
  <c r="I244" i="4"/>
  <c r="I107" i="4"/>
  <c r="I665" i="4"/>
  <c r="B6" i="1"/>
  <c r="I664" i="4"/>
  <c r="I520" i="4"/>
  <c r="I519" i="4"/>
  <c r="I369" i="4"/>
  <c r="I237" i="4"/>
  <c r="I86" i="4"/>
  <c r="I364" i="4"/>
  <c r="I238" i="4"/>
  <c r="I87" i="4"/>
  <c r="I331" i="4"/>
  <c r="I224" i="4"/>
  <c r="I349" i="4"/>
  <c r="I171" i="4"/>
  <c r="I246" i="4"/>
  <c r="I313" i="4"/>
  <c r="I448" i="4"/>
  <c r="I569" i="4"/>
  <c r="I407" i="4"/>
  <c r="I162" i="4"/>
  <c r="I657" i="4"/>
  <c r="I409" i="4"/>
  <c r="I183" i="4"/>
  <c r="I674" i="4"/>
  <c r="I428" i="4"/>
  <c r="I223" i="4"/>
  <c r="I716" i="4"/>
  <c r="I325" i="4"/>
  <c r="I680" i="4"/>
  <c r="I302" i="4"/>
  <c r="I653" i="4"/>
  <c r="I266" i="4"/>
  <c r="I616" i="4"/>
  <c r="I243" i="4"/>
  <c r="I590" i="4"/>
  <c r="I51" i="4"/>
  <c r="I327" i="4"/>
  <c r="I602" i="4"/>
  <c r="I141" i="4"/>
  <c r="I414" i="4"/>
  <c r="I689" i="4"/>
  <c r="I240" i="4"/>
  <c r="I513" i="4"/>
  <c r="I750" i="4"/>
  <c r="I178" i="4"/>
  <c r="I374" i="4"/>
  <c r="I570" i="4"/>
  <c r="I11" i="4"/>
  <c r="I207" i="4"/>
  <c r="I403" i="4"/>
  <c r="I599" i="4"/>
  <c r="I26" i="4"/>
  <c r="I222" i="4"/>
  <c r="I418" i="4"/>
  <c r="I614" i="4"/>
  <c r="I18" i="4"/>
  <c r="I214" i="4"/>
  <c r="I410" i="4"/>
  <c r="I606" i="4"/>
  <c r="I398" i="4"/>
  <c r="I745" i="4"/>
  <c r="I187" i="4"/>
  <c r="I282" i="4"/>
  <c r="I411" i="4"/>
  <c r="I230" i="4"/>
  <c r="I311" i="4"/>
  <c r="I381" i="4"/>
  <c r="I506" i="4"/>
  <c r="I630" i="4"/>
  <c r="I439" i="4"/>
  <c r="I197" i="4"/>
  <c r="I692" i="4"/>
  <c r="I447" i="4"/>
  <c r="I213" i="4"/>
  <c r="I714" i="4"/>
  <c r="I462" i="4"/>
  <c r="I255" i="4"/>
  <c r="I6" i="4"/>
  <c r="I351" i="4"/>
  <c r="I706" i="4"/>
  <c r="I328" i="4"/>
  <c r="I681" i="4"/>
  <c r="I289" i="4"/>
  <c r="I643" i="4"/>
  <c r="I267" i="4"/>
  <c r="I617" i="4"/>
  <c r="I72" i="4"/>
  <c r="I345" i="4"/>
  <c r="I621" i="4"/>
  <c r="I160" i="4"/>
  <c r="I435" i="4"/>
  <c r="I708" i="4"/>
  <c r="I259" i="4"/>
  <c r="I534" i="4"/>
  <c r="I751" i="4"/>
  <c r="I192" i="4"/>
  <c r="I388" i="4"/>
  <c r="I584" i="4"/>
  <c r="I25" i="4"/>
  <c r="I221" i="4"/>
  <c r="I417" i="4"/>
  <c r="I613" i="4"/>
  <c r="I40" i="4"/>
  <c r="I236" i="4"/>
  <c r="I432" i="4"/>
  <c r="I628" i="4"/>
  <c r="I32" i="4"/>
  <c r="I228" i="4"/>
  <c r="I424" i="4"/>
  <c r="I620" i="4"/>
  <c r="I245" i="4"/>
  <c r="I350" i="4"/>
  <c r="I629" i="4"/>
  <c r="I509" i="4"/>
  <c r="I27" i="4"/>
  <c r="I285" i="4"/>
  <c r="I532" i="4"/>
  <c r="I50" i="4"/>
  <c r="I379" i="4"/>
  <c r="I341" i="4"/>
  <c r="I315" i="4"/>
  <c r="I112" i="4"/>
  <c r="I660" i="4"/>
  <c r="I475" i="4"/>
  <c r="I299" i="4"/>
  <c r="I220" i="4"/>
  <c r="I612" i="4"/>
  <c r="I249" i="4"/>
  <c r="I641" i="4"/>
  <c r="I264" i="4"/>
  <c r="I656" i="4"/>
  <c r="I256" i="4"/>
  <c r="I648" i="4"/>
  <c r="I468" i="4"/>
  <c r="I412" i="4"/>
  <c r="I560" i="4"/>
  <c r="I57" i="4"/>
  <c r="I303" i="4"/>
  <c r="I548" i="4"/>
  <c r="I78" i="4"/>
  <c r="I359" i="4"/>
  <c r="I426" i="4"/>
  <c r="I401" i="4"/>
  <c r="I722" i="4"/>
  <c r="I695" i="4"/>
  <c r="I406" i="4"/>
  <c r="I218" i="4"/>
  <c r="I44" i="4"/>
  <c r="I593" i="4"/>
  <c r="I234" i="4"/>
  <c r="I626" i="4"/>
  <c r="I459" i="4"/>
  <c r="I82" i="4"/>
  <c r="I670" i="4"/>
  <c r="I270" i="4"/>
  <c r="I662" i="4"/>
  <c r="I645" i="4"/>
  <c r="I177" i="4"/>
  <c r="I703" i="4"/>
  <c r="I661" i="4"/>
  <c r="I623" i="4"/>
  <c r="I89" i="4"/>
  <c r="I336" i="4"/>
  <c r="I355" i="4"/>
  <c r="I100" i="4"/>
  <c r="I391" i="4"/>
  <c r="I700" i="4"/>
  <c r="I640" i="4"/>
  <c r="I405" i="4"/>
  <c r="I527" i="4"/>
  <c r="I434" i="4"/>
  <c r="I505" i="4"/>
  <c r="I20" i="4"/>
  <c r="I269" i="4"/>
  <c r="I511" i="4"/>
  <c r="I45" i="4"/>
  <c r="I324" i="4"/>
  <c r="I400" i="4"/>
  <c r="I29" i="4"/>
  <c r="I735" i="4"/>
  <c r="I694" i="4"/>
  <c r="I667" i="4"/>
  <c r="I385" i="4"/>
  <c r="I199" i="4"/>
  <c r="I23" i="4"/>
  <c r="I574" i="4"/>
  <c r="I24" i="4"/>
  <c r="I416" i="4"/>
  <c r="I53" i="4"/>
  <c r="I445" i="4"/>
  <c r="I68" i="4"/>
  <c r="I460" i="4"/>
  <c r="I60" i="4"/>
  <c r="I452" i="4"/>
  <c r="I705" i="4"/>
  <c r="I34" i="4"/>
  <c r="I594" i="4"/>
  <c r="I492" i="4"/>
  <c r="I701" i="4"/>
  <c r="I546" i="4"/>
  <c r="I59" i="4"/>
  <c r="I322" i="4"/>
  <c r="I567" i="4"/>
  <c r="I76" i="4"/>
  <c r="I55" i="4"/>
  <c r="I16" i="4"/>
  <c r="I365" i="4"/>
  <c r="I342" i="4"/>
  <c r="I131" i="4"/>
  <c r="I679" i="4"/>
  <c r="I493" i="4"/>
  <c r="I317" i="4"/>
  <c r="I38" i="4"/>
  <c r="I430" i="4"/>
  <c r="I67" i="4"/>
  <c r="I263" i="4"/>
  <c r="I655" i="4"/>
  <c r="I278" i="4"/>
  <c r="I474" i="4"/>
  <c r="I74" i="4"/>
  <c r="I466" i="4"/>
  <c r="I555" i="4"/>
  <c r="I156" i="4"/>
  <c r="I524" i="4"/>
  <c r="I470" i="4"/>
  <c r="I559" i="4"/>
  <c r="I19" i="4"/>
  <c r="I580" i="4"/>
  <c r="I97" i="4"/>
  <c r="I583" i="4"/>
  <c r="I113" i="4"/>
  <c r="I604" i="4"/>
  <c r="I394" i="4"/>
  <c r="I450" i="4"/>
  <c r="I77" i="4"/>
  <c r="I427" i="4"/>
  <c r="I41" i="4"/>
  <c r="I17" i="4"/>
  <c r="I367" i="4"/>
  <c r="I723" i="4"/>
  <c r="I149" i="4"/>
  <c r="I425" i="4"/>
  <c r="I239" i="4"/>
  <c r="I512" i="4"/>
  <c r="I63" i="4"/>
  <c r="I338" i="4"/>
  <c r="I611" i="4"/>
  <c r="I52" i="4"/>
  <c r="I248" i="4"/>
  <c r="I444" i="4"/>
  <c r="I81" i="4"/>
  <c r="I277" i="4"/>
  <c r="I473" i="4"/>
  <c r="I669" i="4"/>
  <c r="I96" i="4"/>
  <c r="I292" i="4"/>
  <c r="I488" i="4"/>
  <c r="I684" i="4"/>
  <c r="I88" i="4"/>
  <c r="I284" i="4"/>
  <c r="I480" i="4"/>
  <c r="I676" i="4"/>
  <c r="I489" i="4"/>
  <c r="I633" i="4"/>
  <c r="I456" i="4"/>
  <c r="I421" i="4"/>
  <c r="I554" i="4"/>
  <c r="I281" i="4"/>
  <c r="I588" i="4"/>
  <c r="I721" i="4"/>
  <c r="I537" i="4"/>
  <c r="I622" i="4"/>
  <c r="I687" i="4"/>
  <c r="I85" i="4"/>
  <c r="I126" i="4"/>
  <c r="I615" i="4"/>
  <c r="I371" i="4"/>
  <c r="I132" i="4"/>
  <c r="I619" i="4"/>
  <c r="I387" i="4"/>
  <c r="I147" i="4"/>
  <c r="I636" i="4"/>
  <c r="I429" i="4"/>
  <c r="I127" i="4"/>
  <c r="I477" i="4"/>
  <c r="I104" i="4"/>
  <c r="I451" i="4"/>
  <c r="I65" i="4"/>
  <c r="I413" i="4"/>
  <c r="I42" i="4"/>
  <c r="I392" i="4"/>
  <c r="I638" i="4"/>
  <c r="I170" i="4"/>
  <c r="I443" i="4"/>
  <c r="I719" i="4"/>
  <c r="I258" i="4"/>
  <c r="I533" i="4"/>
  <c r="I84" i="4"/>
  <c r="I357" i="4"/>
  <c r="I632" i="4"/>
  <c r="I66" i="4"/>
  <c r="I262" i="4"/>
  <c r="I458" i="4"/>
  <c r="I654" i="4"/>
  <c r="I95" i="4"/>
  <c r="I291" i="4"/>
  <c r="I487" i="4"/>
  <c r="I683" i="4"/>
  <c r="I110" i="4"/>
  <c r="I306" i="4"/>
  <c r="I502" i="4"/>
  <c r="I698" i="4"/>
  <c r="I102" i="4"/>
  <c r="I298" i="4"/>
  <c r="I494" i="4"/>
  <c r="I690" i="4"/>
  <c r="I363" i="4"/>
  <c r="I485" i="4"/>
  <c r="I607" i="4"/>
  <c r="I273" i="4"/>
  <c r="I420" i="4"/>
  <c r="I399" i="4"/>
  <c r="I647" i="4"/>
  <c r="I98" i="4"/>
  <c r="I595" i="4"/>
  <c r="I686" i="4"/>
  <c r="I15" i="4"/>
  <c r="I139" i="4"/>
  <c r="I159" i="4"/>
  <c r="I649" i="4"/>
  <c r="I408" i="4"/>
  <c r="I163" i="4"/>
  <c r="I658" i="4"/>
  <c r="I423" i="4"/>
  <c r="I184" i="4"/>
  <c r="I675" i="4"/>
  <c r="I463" i="4"/>
  <c r="I153" i="4"/>
  <c r="I499" i="4"/>
  <c r="I128" i="4"/>
  <c r="I478" i="4"/>
  <c r="I90" i="4"/>
  <c r="I440" i="4"/>
  <c r="I69" i="4"/>
  <c r="I419" i="4"/>
  <c r="I659" i="4"/>
  <c r="I189" i="4"/>
  <c r="I464" i="4"/>
  <c r="I737" i="4"/>
  <c r="I279" i="4"/>
  <c r="I552" i="4"/>
  <c r="I103" i="4"/>
  <c r="I378" i="4"/>
  <c r="I651" i="4"/>
  <c r="I80" i="4"/>
  <c r="I276" i="4"/>
  <c r="I472" i="4"/>
  <c r="I668" i="4"/>
  <c r="I109" i="4"/>
  <c r="I305" i="4"/>
  <c r="I501" i="4"/>
  <c r="I697" i="4"/>
  <c r="I124" i="4"/>
  <c r="I320" i="4"/>
  <c r="I516" i="4"/>
  <c r="I712" i="4"/>
  <c r="I116" i="4"/>
  <c r="I312" i="4"/>
  <c r="I508" i="4"/>
  <c r="I704" i="4"/>
  <c r="I211" i="4"/>
  <c r="I353" i="4"/>
  <c r="I453" i="4"/>
  <c r="I31" i="4"/>
  <c r="I125" i="4"/>
  <c r="I272" i="4"/>
  <c r="I521" i="4"/>
  <c r="I720" i="4"/>
  <c r="I212" i="4"/>
  <c r="I663" i="4"/>
  <c r="I73" i="4"/>
  <c r="I205" i="4"/>
  <c r="I196" i="4"/>
  <c r="I688" i="4"/>
  <c r="I442" i="4"/>
  <c r="I198" i="4"/>
  <c r="I693" i="4"/>
  <c r="I461" i="4"/>
  <c r="I217" i="4"/>
  <c r="I715" i="4"/>
  <c r="I498" i="4"/>
  <c r="I175" i="4"/>
  <c r="I525" i="4"/>
  <c r="I154" i="4"/>
  <c r="I503" i="4"/>
  <c r="I115" i="4"/>
  <c r="I465" i="4"/>
  <c r="I92" i="4"/>
  <c r="I441" i="4"/>
  <c r="I678" i="4"/>
  <c r="I210" i="4"/>
  <c r="I483" i="4"/>
  <c r="I22" i="4"/>
  <c r="I297" i="4"/>
  <c r="I573" i="4"/>
  <c r="I121" i="4"/>
  <c r="I397" i="4"/>
  <c r="I672" i="4"/>
  <c r="I94" i="4"/>
  <c r="I290" i="4"/>
  <c r="I486" i="4"/>
  <c r="I682" i="4"/>
  <c r="I123" i="4"/>
  <c r="I319" i="4"/>
  <c r="I515" i="4"/>
  <c r="I711" i="4"/>
  <c r="I138" i="4"/>
  <c r="I334" i="4"/>
  <c r="I530" i="4"/>
  <c r="I726" i="4"/>
  <c r="I130" i="4"/>
  <c r="I326" i="4"/>
  <c r="I522" i="4"/>
  <c r="I718" i="4"/>
  <c r="I64" i="4"/>
  <c r="I209" i="4"/>
  <c r="I173" i="4"/>
  <c r="I5" i="4"/>
  <c r="I119" i="4"/>
  <c r="I587" i="4"/>
  <c r="I36" i="4"/>
  <c r="I343" i="4"/>
  <c r="I727" i="4"/>
  <c r="I13" i="4"/>
  <c r="I135" i="4"/>
  <c r="I261" i="4"/>
  <c r="I231" i="4"/>
  <c r="I728" i="4"/>
  <c r="I479" i="4"/>
  <c r="I233" i="4"/>
  <c r="I733" i="4"/>
  <c r="I496" i="4"/>
  <c r="I254" i="4"/>
  <c r="I47" i="4"/>
  <c r="I535" i="4"/>
  <c r="I202" i="4"/>
  <c r="I549" i="4"/>
  <c r="I176" i="4"/>
  <c r="I526" i="4"/>
  <c r="I140" i="4"/>
  <c r="I490" i="4"/>
  <c r="I117" i="4"/>
  <c r="I467" i="4"/>
  <c r="I699" i="4"/>
  <c r="I229" i="4"/>
  <c r="I504" i="4"/>
  <c r="I43" i="4"/>
  <c r="I316" i="4"/>
  <c r="I591" i="4"/>
  <c r="I142" i="4"/>
  <c r="I415" i="4"/>
  <c r="I691" i="4"/>
  <c r="I108" i="4"/>
  <c r="I304" i="4"/>
  <c r="I500" i="4"/>
  <c r="I696" i="4"/>
  <c r="I137" i="4"/>
  <c r="I333" i="4"/>
  <c r="I529" i="4"/>
  <c r="I725" i="4"/>
  <c r="I152" i="4"/>
  <c r="I348" i="4"/>
  <c r="I544" i="4"/>
  <c r="I740" i="4"/>
  <c r="I144" i="4"/>
  <c r="I340" i="4"/>
  <c r="I536" i="4"/>
  <c r="I732" i="4"/>
  <c r="B9" i="4" l="1"/>
  <c r="B11" i="5"/>
  <c r="C10" i="1" s="1"/>
  <c r="B10" i="5"/>
  <c r="B10" i="1" s="1"/>
</calcChain>
</file>

<file path=xl/sharedStrings.xml><?xml version="1.0" encoding="utf-8"?>
<sst xmlns="http://schemas.openxmlformats.org/spreadsheetml/2006/main" count="55" uniqueCount="47">
  <si>
    <t>Cloud and Retail Business (AMZN) 90% VaR and 90% CVaR Summary</t>
  </si>
  <si>
    <t>Date range</t>
  </si>
  <si>
    <t>Price observations</t>
  </si>
  <si>
    <t>Return observations</t>
  </si>
  <si>
    <t>Method</t>
  </si>
  <si>
    <t>VaR (90%)</t>
  </si>
  <si>
    <t>CVaR (90%)</t>
  </si>
  <si>
    <t>Interpretation</t>
  </si>
  <si>
    <t>Historical Simulation</t>
  </si>
  <si>
    <t>Empirical loss threshold and average tail loss from observed returns</t>
  </si>
  <si>
    <t>Parametric Normal</t>
  </si>
  <si>
    <t>Assumes returns are normally distributed using mean and volatility</t>
  </si>
  <si>
    <t>Quick read</t>
  </si>
  <si>
    <t>At 90% confidence, daily VaR is the loss threshold exceeded only 10% of the time.</t>
  </si>
  <si>
    <t>CVaR is the average daily loss when returns fall into that worst 10% tail.</t>
  </si>
  <si>
    <t>Historical values come directly from the observed AMZN return distribution in your file.</t>
  </si>
  <si>
    <t>Parametric values come from a normal-distribution approximation.</t>
  </si>
  <si>
    <t>Cloud and Retail Business (AMZN) Source Data from uploaded PriceHistory.xlsx</t>
  </si>
  <si>
    <t>Source note</t>
  </si>
  <si>
    <t>Date</t>
  </si>
  <si>
    <t>Close Price ($)</t>
  </si>
  <si>
    <t>Step 1: Daily return calculation</t>
  </si>
  <si>
    <t>Daily return formula</t>
  </si>
  <si>
    <t>(Current Close / Prior Close) - 1</t>
  </si>
  <si>
    <t>Historical threshold return link</t>
  </si>
  <si>
    <t>Daily Return</t>
  </si>
  <si>
    <t>Hist. Tail Flag</t>
  </si>
  <si>
    <t>Hist. Tail Return</t>
  </si>
  <si>
    <t>Method 1: Historical Simulation (Empirical VaR / CVaR)</t>
  </si>
  <si>
    <t>Rank</t>
  </si>
  <si>
    <t>Sorted Return (worst to best)</t>
  </si>
  <si>
    <t>Confidence level</t>
  </si>
  <si>
    <t>Tail probability</t>
  </si>
  <si>
    <t>Number of returns</t>
  </si>
  <si>
    <t>10th percentile return</t>
  </si>
  <si>
    <t>VaR is the positive loss number: -threshold</t>
  </si>
  <si>
    <t>90% VaR</t>
  </si>
  <si>
    <t>CVaR is the average of returns at or below the threshold</t>
  </si>
  <si>
    <t>Tail observations</t>
  </si>
  <si>
    <t>90% CVaR</t>
  </si>
  <si>
    <t>Method 2: Parametric Normal (Variance-Covariance)</t>
  </si>
  <si>
    <t>Mean daily return</t>
  </si>
  <si>
    <t>Std. dev. of daily return</t>
  </si>
  <si>
    <t>Assumption: daily returns are normally distributed</t>
  </si>
  <si>
    <t>Z-score at 10%</t>
  </si>
  <si>
    <t>Standard normal PDF at z</t>
  </si>
  <si>
    <t xml:space="preserve">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</si>
</sst>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0.00%;[Red]\(0.00%\);\-"/>
    <numFmt numFmtId="166" formatCode="\$#,##0.00"/>
    <numFmt numFmtId="167" formatCode="0.000000"/>
  </numFmts>
  <fonts count="4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CE6F1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>
        <color rgb="FF1F4E7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0" xfId="0" applyFont="1" applyFill="1"/>
    <xf numFmtId="164" fontId="0" fillId="0" borderId="0" xfId="0" applyNumberFormat="1"/>
    <xf numFmtId="3" fontId="0" fillId="0" borderId="0" xfId="0" applyNumberFormat="1"/>
    <xf numFmtId="0" fontId="3" fillId="2" borderId="0" xfId="0" applyFont="1" applyFill="1"/>
    <xf numFmtId="165" fontId="0" fillId="5" borderId="0" xfId="0" applyNumberFormat="1" applyFill="1"/>
    <xf numFmtId="0" fontId="3" fillId="2" borderId="2" xfId="0" applyFont="1" applyFill="1" applyBorder="1"/>
    <xf numFmtId="166" fontId="0" fillId="0" borderId="0" xfId="0" applyNumberFormat="1"/>
    <xf numFmtId="165" fontId="0" fillId="0" borderId="0" xfId="0" applyNumberFormat="1"/>
    <xf numFmtId="165" fontId="0" fillId="4" borderId="0" xfId="0" applyNumberFormat="1" applyFill="1"/>
    <xf numFmtId="167" fontId="0" fillId="0" borderId="0" xfId="0" applyNumberFormat="1"/>
    <xf numFmtId="0" fontId="1" fillId="2" borderId="1" xfId="0" applyFont="1" applyFill="1" applyBorder="1" applyAlignment="1">
      <alignment horizontal="left"/>
    </xf>
    <xf numFmtId="0" fontId="0" fillId="0" borderId="3" xfId="0" applyBorder="1"/>
    <xf numFmtId="0" fontId="0" fillId="0" borderId="0" xfId="0" applyAlignment="1">
      <alignment wrapText="1"/>
    </xf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304800</xdr:colOff>
      <xdr:row>41</xdr:row>
      <xdr:rowOff>76200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3F537F7D-641C-5256-B551-2394555B7C0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workbookViewId="0">
      <selection activeCell="B11" sqref="B11"/>
    </sheetView>
  </sheetViews>
  <sheetFormatPr defaultRowHeight="14.4" x14ac:dyDescent="0.3"/>
  <cols>
    <col min="1" max="1" width="24" customWidth="1"/>
    <col min="2" max="2" width="14" customWidth="1"/>
    <col min="3" max="3" width="10.109375" customWidth="1"/>
    <col min="4" max="4" width="60" customWidth="1"/>
  </cols>
  <sheetData>
    <row r="1" spans="1:6" ht="18" x14ac:dyDescent="0.35">
      <c r="A1" s="11" t="s">
        <v>0</v>
      </c>
      <c r="B1" s="12"/>
      <c r="C1" s="12"/>
      <c r="D1" s="12"/>
      <c r="E1" s="12"/>
      <c r="F1" s="12"/>
    </row>
    <row r="3" spans="1:6" x14ac:dyDescent="0.3">
      <c r="A3" s="1"/>
    </row>
    <row r="4" spans="1:6" x14ac:dyDescent="0.3">
      <c r="A4" s="1" t="s">
        <v>1</v>
      </c>
      <c r="B4" s="2">
        <f>MIN('Source Data'!A8:A759)</f>
        <v>45029</v>
      </c>
      <c r="C4" s="16" t="s">
        <v>46</v>
      </c>
      <c r="D4" s="15">
        <f>MAX('Source Data'!A8:A759)</f>
        <v>46125</v>
      </c>
    </row>
    <row r="5" spans="1:6" x14ac:dyDescent="0.3">
      <c r="A5" s="1" t="s">
        <v>2</v>
      </c>
      <c r="B5" s="3">
        <f>COUNTA('Source Data'!B8:B759)</f>
        <v>752</v>
      </c>
    </row>
    <row r="6" spans="1:6" x14ac:dyDescent="0.3">
      <c r="A6" s="1" t="s">
        <v>3</v>
      </c>
      <c r="B6" s="3">
        <f>COUNT(Returns!C6:C756)</f>
        <v>751</v>
      </c>
    </row>
    <row r="8" spans="1:6" x14ac:dyDescent="0.3">
      <c r="A8" s="4" t="s">
        <v>4</v>
      </c>
      <c r="B8" s="4" t="s">
        <v>5</v>
      </c>
      <c r="C8" s="4" t="s">
        <v>6</v>
      </c>
      <c r="D8" s="4" t="s">
        <v>7</v>
      </c>
    </row>
    <row r="9" spans="1:6" x14ac:dyDescent="0.3">
      <c r="A9" t="s">
        <v>8</v>
      </c>
      <c r="B9" s="5">
        <f>'Historical Method'!B8</f>
        <v>1.9696754995040429E-2</v>
      </c>
      <c r="C9" s="5">
        <f>'Historical Method'!B10</f>
        <v>3.3424772157234557E-2</v>
      </c>
      <c r="D9" t="s">
        <v>9</v>
      </c>
    </row>
    <row r="10" spans="1:6" x14ac:dyDescent="0.3">
      <c r="A10" t="s">
        <v>10</v>
      </c>
      <c r="B10" s="5">
        <f>'Parametric Method'!B10</f>
        <v>2.3969364752424265E-2</v>
      </c>
      <c r="C10" s="5">
        <f>'Parametric Method'!B11</f>
        <v>3.331477282687164E-2</v>
      </c>
      <c r="D10" t="s">
        <v>11</v>
      </c>
    </row>
    <row r="12" spans="1:6" x14ac:dyDescent="0.3">
      <c r="A12" s="1" t="s">
        <v>12</v>
      </c>
    </row>
    <row r="13" spans="1:6" x14ac:dyDescent="0.3">
      <c r="A13" s="13" t="s">
        <v>13</v>
      </c>
      <c r="B13" s="14"/>
      <c r="C13" s="14"/>
      <c r="D13" s="14"/>
    </row>
    <row r="14" spans="1:6" x14ac:dyDescent="0.3">
      <c r="A14" s="13" t="s">
        <v>14</v>
      </c>
      <c r="B14" s="14"/>
      <c r="C14" s="14"/>
      <c r="D14" s="14"/>
    </row>
    <row r="15" spans="1:6" x14ac:dyDescent="0.3">
      <c r="A15" s="13" t="s">
        <v>15</v>
      </c>
      <c r="B15" s="14"/>
      <c r="C15" s="14"/>
      <c r="D15" s="14"/>
    </row>
    <row r="16" spans="1:6" x14ac:dyDescent="0.3">
      <c r="A16" s="13" t="s">
        <v>16</v>
      </c>
      <c r="B16" s="14"/>
      <c r="C16" s="14"/>
      <c r="D16" s="14"/>
    </row>
  </sheetData>
  <mergeCells count="5">
    <mergeCell ref="A1:F1"/>
    <mergeCell ref="A15:D15"/>
    <mergeCell ref="A16:D16"/>
    <mergeCell ref="A13:D13"/>
    <mergeCell ref="A14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59"/>
  <sheetViews>
    <sheetView showGridLines="0" workbookViewId="0">
      <selection activeCell="C14" sqref="C14"/>
    </sheetView>
  </sheetViews>
  <sheetFormatPr defaultRowHeight="14.4" x14ac:dyDescent="0.3"/>
  <cols>
    <col min="1" max="2" width="14" customWidth="1"/>
    <col min="3" max="4" width="18" customWidth="1"/>
    <col min="5" max="5" width="16" customWidth="1"/>
  </cols>
  <sheetData>
    <row r="1" spans="1:6" ht="18" x14ac:dyDescent="0.35">
      <c r="A1" s="11" t="s">
        <v>17</v>
      </c>
      <c r="B1" s="12"/>
      <c r="C1" s="12"/>
      <c r="D1" s="12"/>
      <c r="E1" s="12"/>
      <c r="F1" s="12"/>
    </row>
    <row r="3" spans="1:6" x14ac:dyDescent="0.3">
      <c r="A3" s="1" t="s">
        <v>18</v>
      </c>
    </row>
    <row r="4" spans="1:6" x14ac:dyDescent="0.3">
      <c r="A4" s="1" t="s">
        <v>1</v>
      </c>
      <c r="B4" s="2">
        <v>45029</v>
      </c>
      <c r="C4" s="2">
        <v>46125</v>
      </c>
      <c r="D4" s="1" t="s">
        <v>2</v>
      </c>
      <c r="E4">
        <v>752</v>
      </c>
    </row>
    <row r="7" spans="1:6" x14ac:dyDescent="0.3">
      <c r="A7" s="6" t="s">
        <v>19</v>
      </c>
      <c r="B7" s="6" t="s">
        <v>20</v>
      </c>
    </row>
    <row r="8" spans="1:6" x14ac:dyDescent="0.3">
      <c r="A8" s="2">
        <v>45029</v>
      </c>
      <c r="B8" s="7">
        <v>102.4</v>
      </c>
    </row>
    <row r="9" spans="1:6" x14ac:dyDescent="0.3">
      <c r="A9" s="2">
        <v>45030</v>
      </c>
      <c r="B9" s="7">
        <v>102.51</v>
      </c>
    </row>
    <row r="10" spans="1:6" x14ac:dyDescent="0.3">
      <c r="A10" s="2">
        <v>45033</v>
      </c>
      <c r="B10" s="7">
        <v>102.74</v>
      </c>
    </row>
    <row r="11" spans="1:6" x14ac:dyDescent="0.3">
      <c r="A11" s="2">
        <v>45034</v>
      </c>
      <c r="B11" s="7">
        <v>102.3</v>
      </c>
    </row>
    <row r="12" spans="1:6" x14ac:dyDescent="0.3">
      <c r="A12" s="2">
        <v>45035</v>
      </c>
      <c r="B12" s="7">
        <v>104.3</v>
      </c>
    </row>
    <row r="13" spans="1:6" x14ac:dyDescent="0.3">
      <c r="A13" s="2">
        <v>45036</v>
      </c>
      <c r="B13" s="7">
        <v>103.81</v>
      </c>
    </row>
    <row r="14" spans="1:6" x14ac:dyDescent="0.3">
      <c r="A14" s="2">
        <v>45037</v>
      </c>
      <c r="B14" s="7">
        <v>106.96</v>
      </c>
    </row>
    <row r="15" spans="1:6" x14ac:dyDescent="0.3">
      <c r="A15" s="2">
        <v>45040</v>
      </c>
      <c r="B15" s="7">
        <v>106.21</v>
      </c>
    </row>
    <row r="16" spans="1:6" x14ac:dyDescent="0.3">
      <c r="A16" s="2">
        <v>45041</v>
      </c>
      <c r="B16" s="7">
        <v>102.57</v>
      </c>
    </row>
    <row r="17" spans="1:2" x14ac:dyDescent="0.3">
      <c r="A17" s="2">
        <v>45042</v>
      </c>
      <c r="B17" s="7">
        <v>104.98</v>
      </c>
    </row>
    <row r="18" spans="1:2" x14ac:dyDescent="0.3">
      <c r="A18" s="2">
        <v>45043</v>
      </c>
      <c r="B18" s="7">
        <v>109.82</v>
      </c>
    </row>
    <row r="19" spans="1:2" x14ac:dyDescent="0.3">
      <c r="A19" s="2">
        <v>45044</v>
      </c>
      <c r="B19" s="7">
        <v>105.45</v>
      </c>
    </row>
    <row r="20" spans="1:2" x14ac:dyDescent="0.3">
      <c r="A20" s="2">
        <v>45047</v>
      </c>
      <c r="B20" s="7">
        <v>102.05</v>
      </c>
    </row>
    <row r="21" spans="1:2" x14ac:dyDescent="0.3">
      <c r="A21" s="2">
        <v>45048</v>
      </c>
      <c r="B21" s="7">
        <v>103.63</v>
      </c>
    </row>
    <row r="22" spans="1:2" x14ac:dyDescent="0.3">
      <c r="A22" s="2">
        <v>45049</v>
      </c>
      <c r="B22" s="7">
        <v>103.65</v>
      </c>
    </row>
    <row r="23" spans="1:2" x14ac:dyDescent="0.3">
      <c r="A23" s="2">
        <v>45050</v>
      </c>
      <c r="B23" s="7">
        <v>104</v>
      </c>
    </row>
    <row r="24" spans="1:2" x14ac:dyDescent="0.3">
      <c r="A24" s="2">
        <v>45051</v>
      </c>
      <c r="B24" s="7">
        <v>105.655</v>
      </c>
    </row>
    <row r="25" spans="1:2" x14ac:dyDescent="0.3">
      <c r="A25" s="2">
        <v>45054</v>
      </c>
      <c r="B25" s="7">
        <v>105.83</v>
      </c>
    </row>
    <row r="26" spans="1:2" x14ac:dyDescent="0.3">
      <c r="A26" s="2">
        <v>45055</v>
      </c>
      <c r="B26" s="7">
        <v>106.62</v>
      </c>
    </row>
    <row r="27" spans="1:2" x14ac:dyDescent="0.3">
      <c r="A27" s="2">
        <v>45056</v>
      </c>
      <c r="B27" s="7">
        <v>110.19</v>
      </c>
    </row>
    <row r="28" spans="1:2" x14ac:dyDescent="0.3">
      <c r="A28" s="2">
        <v>45057</v>
      </c>
      <c r="B28" s="7">
        <v>112.18</v>
      </c>
    </row>
    <row r="29" spans="1:2" x14ac:dyDescent="0.3">
      <c r="A29" s="2">
        <v>45058</v>
      </c>
      <c r="B29" s="7">
        <v>110.26</v>
      </c>
    </row>
    <row r="30" spans="1:2" x14ac:dyDescent="0.3">
      <c r="A30" s="2">
        <v>45061</v>
      </c>
      <c r="B30" s="7">
        <v>111.2</v>
      </c>
    </row>
    <row r="31" spans="1:2" x14ac:dyDescent="0.3">
      <c r="A31" s="2">
        <v>45062</v>
      </c>
      <c r="B31" s="7">
        <v>113.4</v>
      </c>
    </row>
    <row r="32" spans="1:2" x14ac:dyDescent="0.3">
      <c r="A32" s="2">
        <v>45063</v>
      </c>
      <c r="B32" s="7">
        <v>115.5</v>
      </c>
    </row>
    <row r="33" spans="1:2" x14ac:dyDescent="0.3">
      <c r="A33" s="2">
        <v>45064</v>
      </c>
      <c r="B33" s="7">
        <v>118.15</v>
      </c>
    </row>
    <row r="34" spans="1:2" x14ac:dyDescent="0.3">
      <c r="A34" s="2">
        <v>45065</v>
      </c>
      <c r="B34" s="7">
        <v>116.25</v>
      </c>
    </row>
    <row r="35" spans="1:2" x14ac:dyDescent="0.3">
      <c r="A35" s="2">
        <v>45068</v>
      </c>
      <c r="B35" s="7">
        <v>115.01</v>
      </c>
    </row>
    <row r="36" spans="1:2" x14ac:dyDescent="0.3">
      <c r="A36" s="2">
        <v>45069</v>
      </c>
      <c r="B36" s="7">
        <v>114.99</v>
      </c>
    </row>
    <row r="37" spans="1:2" x14ac:dyDescent="0.3">
      <c r="A37" s="2">
        <v>45070</v>
      </c>
      <c r="B37" s="7">
        <v>116.75</v>
      </c>
    </row>
    <row r="38" spans="1:2" x14ac:dyDescent="0.3">
      <c r="A38" s="2">
        <v>45071</v>
      </c>
      <c r="B38" s="7">
        <v>115</v>
      </c>
    </row>
    <row r="39" spans="1:2" x14ac:dyDescent="0.3">
      <c r="A39" s="2">
        <v>45072</v>
      </c>
      <c r="B39" s="7">
        <v>120.11</v>
      </c>
    </row>
    <row r="40" spans="1:2" x14ac:dyDescent="0.3">
      <c r="A40" s="2">
        <v>45076</v>
      </c>
      <c r="B40" s="7">
        <v>121.66</v>
      </c>
    </row>
    <row r="41" spans="1:2" x14ac:dyDescent="0.3">
      <c r="A41" s="2">
        <v>45077</v>
      </c>
      <c r="B41" s="7">
        <v>120.58</v>
      </c>
    </row>
    <row r="42" spans="1:2" x14ac:dyDescent="0.3">
      <c r="A42" s="2">
        <v>45078</v>
      </c>
      <c r="B42" s="7">
        <v>122.77</v>
      </c>
    </row>
    <row r="43" spans="1:2" x14ac:dyDescent="0.3">
      <c r="A43" s="2">
        <v>45079</v>
      </c>
      <c r="B43" s="7">
        <v>124.25</v>
      </c>
    </row>
    <row r="44" spans="1:2" x14ac:dyDescent="0.3">
      <c r="A44" s="2">
        <v>45082</v>
      </c>
      <c r="B44" s="7">
        <v>125.3</v>
      </c>
    </row>
    <row r="45" spans="1:2" x14ac:dyDescent="0.3">
      <c r="A45" s="2">
        <v>45083</v>
      </c>
      <c r="B45" s="7">
        <v>126.61</v>
      </c>
    </row>
    <row r="46" spans="1:2" x14ac:dyDescent="0.3">
      <c r="A46" s="2">
        <v>45084</v>
      </c>
      <c r="B46" s="7">
        <v>121.23</v>
      </c>
    </row>
    <row r="47" spans="1:2" x14ac:dyDescent="0.3">
      <c r="A47" s="2">
        <v>45085</v>
      </c>
      <c r="B47" s="7">
        <v>124.25</v>
      </c>
    </row>
    <row r="48" spans="1:2" x14ac:dyDescent="0.3">
      <c r="A48" s="2">
        <v>45086</v>
      </c>
      <c r="B48" s="7">
        <v>123.43</v>
      </c>
    </row>
    <row r="49" spans="1:2" x14ac:dyDescent="0.3">
      <c r="A49" s="2">
        <v>45089</v>
      </c>
      <c r="B49" s="7">
        <v>126.57</v>
      </c>
    </row>
    <row r="50" spans="1:2" x14ac:dyDescent="0.3">
      <c r="A50" s="2">
        <v>45090</v>
      </c>
      <c r="B50" s="7">
        <v>126.66</v>
      </c>
    </row>
    <row r="51" spans="1:2" x14ac:dyDescent="0.3">
      <c r="A51" s="2">
        <v>45091</v>
      </c>
      <c r="B51" s="7">
        <v>126.42</v>
      </c>
    </row>
    <row r="52" spans="1:2" x14ac:dyDescent="0.3">
      <c r="A52" s="2">
        <v>45092</v>
      </c>
      <c r="B52" s="7">
        <v>127.11</v>
      </c>
    </row>
    <row r="53" spans="1:2" x14ac:dyDescent="0.3">
      <c r="A53" s="2">
        <v>45093</v>
      </c>
      <c r="B53" s="7">
        <v>125.49</v>
      </c>
    </row>
    <row r="54" spans="1:2" x14ac:dyDescent="0.3">
      <c r="A54" s="2">
        <v>45097</v>
      </c>
      <c r="B54" s="7">
        <v>125.78</v>
      </c>
    </row>
    <row r="55" spans="1:2" x14ac:dyDescent="0.3">
      <c r="A55" s="2">
        <v>45098</v>
      </c>
      <c r="B55" s="7">
        <v>124.83</v>
      </c>
    </row>
    <row r="56" spans="1:2" x14ac:dyDescent="0.3">
      <c r="A56" s="2">
        <v>45099</v>
      </c>
      <c r="B56" s="7">
        <v>130.15</v>
      </c>
    </row>
    <row r="57" spans="1:2" x14ac:dyDescent="0.3">
      <c r="A57" s="2">
        <v>45100</v>
      </c>
      <c r="B57" s="7">
        <v>129.33000000000001</v>
      </c>
    </row>
    <row r="58" spans="1:2" x14ac:dyDescent="0.3">
      <c r="A58" s="2">
        <v>45103</v>
      </c>
      <c r="B58" s="7">
        <v>127.33</v>
      </c>
    </row>
    <row r="59" spans="1:2" x14ac:dyDescent="0.3">
      <c r="A59" s="2">
        <v>45104</v>
      </c>
      <c r="B59" s="7">
        <v>129.18</v>
      </c>
    </row>
    <row r="60" spans="1:2" x14ac:dyDescent="0.3">
      <c r="A60" s="2">
        <v>45105</v>
      </c>
      <c r="B60" s="7">
        <v>129.04</v>
      </c>
    </row>
    <row r="61" spans="1:2" x14ac:dyDescent="0.3">
      <c r="A61" s="2">
        <v>45106</v>
      </c>
      <c r="B61" s="7">
        <v>127.9</v>
      </c>
    </row>
    <row r="62" spans="1:2" x14ac:dyDescent="0.3">
      <c r="A62" s="2">
        <v>45107</v>
      </c>
      <c r="B62" s="7">
        <v>130.36000000000001</v>
      </c>
    </row>
    <row r="63" spans="1:2" x14ac:dyDescent="0.3">
      <c r="A63" s="2">
        <v>45110</v>
      </c>
      <c r="B63" s="7">
        <v>130.22</v>
      </c>
    </row>
    <row r="64" spans="1:2" x14ac:dyDescent="0.3">
      <c r="A64" s="2">
        <v>45112</v>
      </c>
      <c r="B64" s="7">
        <v>130.38</v>
      </c>
    </row>
    <row r="65" spans="1:2" x14ac:dyDescent="0.3">
      <c r="A65" s="2">
        <v>45113</v>
      </c>
      <c r="B65" s="7">
        <v>128.36000000000001</v>
      </c>
    </row>
    <row r="66" spans="1:2" x14ac:dyDescent="0.3">
      <c r="A66" s="2">
        <v>45114</v>
      </c>
      <c r="B66" s="7">
        <v>129.78</v>
      </c>
    </row>
    <row r="67" spans="1:2" x14ac:dyDescent="0.3">
      <c r="A67" s="2">
        <v>45117</v>
      </c>
      <c r="B67" s="7">
        <v>127.13</v>
      </c>
    </row>
    <row r="68" spans="1:2" x14ac:dyDescent="0.3">
      <c r="A68" s="2">
        <v>45118</v>
      </c>
      <c r="B68" s="7">
        <v>128.78</v>
      </c>
    </row>
    <row r="69" spans="1:2" x14ac:dyDescent="0.3">
      <c r="A69" s="2">
        <v>45119</v>
      </c>
      <c r="B69" s="7">
        <v>130.80000000000001</v>
      </c>
    </row>
    <row r="70" spans="1:2" x14ac:dyDescent="0.3">
      <c r="A70" s="2">
        <v>45120</v>
      </c>
      <c r="B70" s="7">
        <v>134.30000000000001</v>
      </c>
    </row>
    <row r="71" spans="1:2" x14ac:dyDescent="0.3">
      <c r="A71" s="2">
        <v>45121</v>
      </c>
      <c r="B71" s="7">
        <v>134.68</v>
      </c>
    </row>
    <row r="72" spans="1:2" x14ac:dyDescent="0.3">
      <c r="A72" s="2">
        <v>45124</v>
      </c>
      <c r="B72" s="7">
        <v>133.56</v>
      </c>
    </row>
    <row r="73" spans="1:2" x14ac:dyDescent="0.3">
      <c r="A73" s="2">
        <v>45125</v>
      </c>
      <c r="B73" s="7">
        <v>132.83000000000001</v>
      </c>
    </row>
    <row r="74" spans="1:2" x14ac:dyDescent="0.3">
      <c r="A74" s="2">
        <v>45126</v>
      </c>
      <c r="B74" s="7">
        <v>135.36000000000001</v>
      </c>
    </row>
    <row r="75" spans="1:2" x14ac:dyDescent="0.3">
      <c r="A75" s="2">
        <v>45127</v>
      </c>
      <c r="B75" s="7">
        <v>129.96</v>
      </c>
    </row>
    <row r="76" spans="1:2" x14ac:dyDescent="0.3">
      <c r="A76" s="2">
        <v>45128</v>
      </c>
      <c r="B76" s="7">
        <v>130</v>
      </c>
    </row>
    <row r="77" spans="1:2" x14ac:dyDescent="0.3">
      <c r="A77" s="2">
        <v>45131</v>
      </c>
      <c r="B77" s="7">
        <v>128.80000000000001</v>
      </c>
    </row>
    <row r="78" spans="1:2" x14ac:dyDescent="0.3">
      <c r="A78" s="2">
        <v>45132</v>
      </c>
      <c r="B78" s="7">
        <v>129.13</v>
      </c>
    </row>
    <row r="79" spans="1:2" x14ac:dyDescent="0.3">
      <c r="A79" s="2">
        <v>45133</v>
      </c>
      <c r="B79" s="7">
        <v>128.15</v>
      </c>
    </row>
    <row r="80" spans="1:2" x14ac:dyDescent="0.3">
      <c r="A80" s="2">
        <v>45134</v>
      </c>
      <c r="B80" s="7">
        <v>128.25</v>
      </c>
    </row>
    <row r="81" spans="1:2" x14ac:dyDescent="0.3">
      <c r="A81" s="2">
        <v>45135</v>
      </c>
      <c r="B81" s="7">
        <v>132.21</v>
      </c>
    </row>
    <row r="82" spans="1:2" x14ac:dyDescent="0.3">
      <c r="A82" s="2">
        <v>45138</v>
      </c>
      <c r="B82" s="7">
        <v>133.68</v>
      </c>
    </row>
    <row r="83" spans="1:2" x14ac:dyDescent="0.3">
      <c r="A83" s="2">
        <v>45139</v>
      </c>
      <c r="B83" s="7">
        <v>131.69</v>
      </c>
    </row>
    <row r="84" spans="1:2" x14ac:dyDescent="0.3">
      <c r="A84" s="2">
        <v>45140</v>
      </c>
      <c r="B84" s="7">
        <v>128.21</v>
      </c>
    </row>
    <row r="85" spans="1:2" x14ac:dyDescent="0.3">
      <c r="A85" s="2">
        <v>45141</v>
      </c>
      <c r="B85" s="7">
        <v>128.91</v>
      </c>
    </row>
    <row r="86" spans="1:2" x14ac:dyDescent="0.3">
      <c r="A86" s="2">
        <v>45142</v>
      </c>
      <c r="B86" s="7">
        <v>139.57</v>
      </c>
    </row>
    <row r="87" spans="1:2" x14ac:dyDescent="0.3">
      <c r="A87" s="2">
        <v>45145</v>
      </c>
      <c r="B87" s="7">
        <v>142.22</v>
      </c>
    </row>
    <row r="88" spans="1:2" x14ac:dyDescent="0.3">
      <c r="A88" s="2">
        <v>45146</v>
      </c>
      <c r="B88" s="7">
        <v>139.94</v>
      </c>
    </row>
    <row r="89" spans="1:2" x14ac:dyDescent="0.3">
      <c r="A89" s="2">
        <v>45147</v>
      </c>
      <c r="B89" s="7">
        <v>137.85</v>
      </c>
    </row>
    <row r="90" spans="1:2" x14ac:dyDescent="0.3">
      <c r="A90" s="2">
        <v>45148</v>
      </c>
      <c r="B90" s="7">
        <v>138.56</v>
      </c>
    </row>
    <row r="91" spans="1:2" x14ac:dyDescent="0.3">
      <c r="A91" s="2">
        <v>45149</v>
      </c>
      <c r="B91" s="7">
        <v>138.41</v>
      </c>
    </row>
    <row r="92" spans="1:2" x14ac:dyDescent="0.3">
      <c r="A92" s="2">
        <v>45152</v>
      </c>
      <c r="B92" s="7">
        <v>140.57</v>
      </c>
    </row>
    <row r="93" spans="1:2" x14ac:dyDescent="0.3">
      <c r="A93" s="2">
        <v>45153</v>
      </c>
      <c r="B93" s="7">
        <v>137.66999999999999</v>
      </c>
    </row>
    <row r="94" spans="1:2" x14ac:dyDescent="0.3">
      <c r="A94" s="2">
        <v>45154</v>
      </c>
      <c r="B94" s="7">
        <v>135.07</v>
      </c>
    </row>
    <row r="95" spans="1:2" x14ac:dyDescent="0.3">
      <c r="A95" s="2">
        <v>45155</v>
      </c>
      <c r="B95" s="7">
        <v>133.97999999999999</v>
      </c>
    </row>
    <row r="96" spans="1:2" x14ac:dyDescent="0.3">
      <c r="A96" s="2">
        <v>45156</v>
      </c>
      <c r="B96" s="7">
        <v>133.22</v>
      </c>
    </row>
    <row r="97" spans="1:2" x14ac:dyDescent="0.3">
      <c r="A97" s="2">
        <v>45159</v>
      </c>
      <c r="B97" s="7">
        <v>134.68</v>
      </c>
    </row>
    <row r="98" spans="1:2" x14ac:dyDescent="0.3">
      <c r="A98" s="2">
        <v>45160</v>
      </c>
      <c r="B98" s="7">
        <v>134.25</v>
      </c>
    </row>
    <row r="99" spans="1:2" x14ac:dyDescent="0.3">
      <c r="A99" s="2">
        <v>45161</v>
      </c>
      <c r="B99" s="7">
        <v>135.52000000000001</v>
      </c>
    </row>
    <row r="100" spans="1:2" x14ac:dyDescent="0.3">
      <c r="A100" s="2">
        <v>45162</v>
      </c>
      <c r="B100" s="7">
        <v>131.84</v>
      </c>
    </row>
    <row r="101" spans="1:2" x14ac:dyDescent="0.3">
      <c r="A101" s="2">
        <v>45163</v>
      </c>
      <c r="B101" s="7">
        <v>133.26</v>
      </c>
    </row>
    <row r="102" spans="1:2" x14ac:dyDescent="0.3">
      <c r="A102" s="2">
        <v>45166</v>
      </c>
      <c r="B102" s="7">
        <v>133.13999999999999</v>
      </c>
    </row>
    <row r="103" spans="1:2" x14ac:dyDescent="0.3">
      <c r="A103" s="2">
        <v>45167</v>
      </c>
      <c r="B103" s="7">
        <v>134.91</v>
      </c>
    </row>
    <row r="104" spans="1:2" x14ac:dyDescent="0.3">
      <c r="A104" s="2">
        <v>45168</v>
      </c>
      <c r="B104" s="7">
        <v>135.07</v>
      </c>
    </row>
    <row r="105" spans="1:2" x14ac:dyDescent="0.3">
      <c r="A105" s="2">
        <v>45169</v>
      </c>
      <c r="B105" s="7">
        <v>138.01</v>
      </c>
    </row>
    <row r="106" spans="1:2" x14ac:dyDescent="0.3">
      <c r="A106" s="2">
        <v>45170</v>
      </c>
      <c r="B106" s="7">
        <v>138.12</v>
      </c>
    </row>
    <row r="107" spans="1:2" x14ac:dyDescent="0.3">
      <c r="A107" s="2">
        <v>45174</v>
      </c>
      <c r="B107" s="7">
        <v>137.27000000000001</v>
      </c>
    </row>
    <row r="108" spans="1:2" x14ac:dyDescent="0.3">
      <c r="A108" s="2">
        <v>45175</v>
      </c>
      <c r="B108" s="7">
        <v>135.36000000000001</v>
      </c>
    </row>
    <row r="109" spans="1:2" x14ac:dyDescent="0.3">
      <c r="A109" s="2">
        <v>45176</v>
      </c>
      <c r="B109" s="7">
        <v>137.85</v>
      </c>
    </row>
    <row r="110" spans="1:2" x14ac:dyDescent="0.3">
      <c r="A110" s="2">
        <v>45177</v>
      </c>
      <c r="B110" s="7">
        <v>138.22999999999999</v>
      </c>
    </row>
    <row r="111" spans="1:2" x14ac:dyDescent="0.3">
      <c r="A111" s="2">
        <v>45180</v>
      </c>
      <c r="B111" s="7">
        <v>143.1</v>
      </c>
    </row>
    <row r="112" spans="1:2" x14ac:dyDescent="0.3">
      <c r="A112" s="2">
        <v>45181</v>
      </c>
      <c r="B112" s="7">
        <v>141.22999999999999</v>
      </c>
    </row>
    <row r="113" spans="1:2" x14ac:dyDescent="0.3">
      <c r="A113" s="2">
        <v>45182</v>
      </c>
      <c r="B113" s="7">
        <v>144.85</v>
      </c>
    </row>
    <row r="114" spans="1:2" x14ac:dyDescent="0.3">
      <c r="A114" s="2">
        <v>45183</v>
      </c>
      <c r="B114" s="7">
        <v>144.72</v>
      </c>
    </row>
    <row r="115" spans="1:2" x14ac:dyDescent="0.3">
      <c r="A115" s="2">
        <v>45184</v>
      </c>
      <c r="B115" s="7">
        <v>140.38999999999999</v>
      </c>
    </row>
    <row r="116" spans="1:2" x14ac:dyDescent="0.3">
      <c r="A116" s="2">
        <v>45187</v>
      </c>
      <c r="B116" s="7">
        <v>139.97999999999999</v>
      </c>
    </row>
    <row r="117" spans="1:2" x14ac:dyDescent="0.3">
      <c r="A117" s="2">
        <v>45188</v>
      </c>
      <c r="B117" s="7">
        <v>137.63</v>
      </c>
    </row>
    <row r="118" spans="1:2" x14ac:dyDescent="0.3">
      <c r="A118" s="2">
        <v>45189</v>
      </c>
      <c r="B118" s="7">
        <v>135.29</v>
      </c>
    </row>
    <row r="119" spans="1:2" x14ac:dyDescent="0.3">
      <c r="A119" s="2">
        <v>45190</v>
      </c>
      <c r="B119" s="7">
        <v>129.33000000000001</v>
      </c>
    </row>
    <row r="120" spans="1:2" x14ac:dyDescent="0.3">
      <c r="A120" s="2">
        <v>45191</v>
      </c>
      <c r="B120" s="7">
        <v>129.12</v>
      </c>
    </row>
    <row r="121" spans="1:2" x14ac:dyDescent="0.3">
      <c r="A121" s="2">
        <v>45194</v>
      </c>
      <c r="B121" s="7">
        <v>131.27000000000001</v>
      </c>
    </row>
    <row r="122" spans="1:2" x14ac:dyDescent="0.3">
      <c r="A122" s="2">
        <v>45195</v>
      </c>
      <c r="B122" s="7">
        <v>125.98</v>
      </c>
    </row>
    <row r="123" spans="1:2" x14ac:dyDescent="0.3">
      <c r="A123" s="2">
        <v>45196</v>
      </c>
      <c r="B123" s="7">
        <v>125.98</v>
      </c>
    </row>
    <row r="124" spans="1:2" x14ac:dyDescent="0.3">
      <c r="A124" s="2">
        <v>45197</v>
      </c>
      <c r="B124" s="7">
        <v>125.98</v>
      </c>
    </row>
    <row r="125" spans="1:2" x14ac:dyDescent="0.3">
      <c r="A125" s="2">
        <v>45198</v>
      </c>
      <c r="B125" s="7">
        <v>127.12</v>
      </c>
    </row>
    <row r="126" spans="1:2" x14ac:dyDescent="0.3">
      <c r="A126" s="2">
        <v>45201</v>
      </c>
      <c r="B126" s="7">
        <v>129.46</v>
      </c>
    </row>
    <row r="127" spans="1:2" x14ac:dyDescent="0.3">
      <c r="A127" s="2">
        <v>45202</v>
      </c>
      <c r="B127" s="7">
        <v>124.72</v>
      </c>
    </row>
    <row r="128" spans="1:2" x14ac:dyDescent="0.3">
      <c r="A128" s="2">
        <v>45203</v>
      </c>
      <c r="B128" s="7">
        <v>127</v>
      </c>
    </row>
    <row r="129" spans="1:2" x14ac:dyDescent="0.3">
      <c r="A129" s="2">
        <v>45204</v>
      </c>
      <c r="B129" s="7">
        <v>125.96</v>
      </c>
    </row>
    <row r="130" spans="1:2" x14ac:dyDescent="0.3">
      <c r="A130" s="2">
        <v>45205</v>
      </c>
      <c r="B130" s="7">
        <v>127.96</v>
      </c>
    </row>
    <row r="131" spans="1:2" x14ac:dyDescent="0.3">
      <c r="A131" s="2">
        <v>45208</v>
      </c>
      <c r="B131" s="7">
        <v>128.26</v>
      </c>
    </row>
    <row r="132" spans="1:2" x14ac:dyDescent="0.3">
      <c r="A132" s="2">
        <v>45209</v>
      </c>
      <c r="B132" s="7">
        <v>129.47999999999999</v>
      </c>
    </row>
    <row r="133" spans="1:2" x14ac:dyDescent="0.3">
      <c r="A133" s="2">
        <v>45210</v>
      </c>
      <c r="B133" s="7">
        <v>131.83000000000001</v>
      </c>
    </row>
    <row r="134" spans="1:2" x14ac:dyDescent="0.3">
      <c r="A134" s="2">
        <v>45211</v>
      </c>
      <c r="B134" s="7">
        <v>132.33000000000001</v>
      </c>
    </row>
    <row r="135" spans="1:2" x14ac:dyDescent="0.3">
      <c r="A135" s="2">
        <v>45212</v>
      </c>
      <c r="B135" s="7">
        <v>129.79</v>
      </c>
    </row>
    <row r="136" spans="1:2" x14ac:dyDescent="0.3">
      <c r="A136" s="2">
        <v>45215</v>
      </c>
      <c r="B136" s="7">
        <v>132.55000000000001</v>
      </c>
    </row>
    <row r="137" spans="1:2" x14ac:dyDescent="0.3">
      <c r="A137" s="2">
        <v>45216</v>
      </c>
      <c r="B137" s="7">
        <v>131.47</v>
      </c>
    </row>
    <row r="138" spans="1:2" x14ac:dyDescent="0.3">
      <c r="A138" s="2">
        <v>45217</v>
      </c>
      <c r="B138" s="7">
        <v>128.13</v>
      </c>
    </row>
    <row r="139" spans="1:2" x14ac:dyDescent="0.3">
      <c r="A139" s="2">
        <v>45218</v>
      </c>
      <c r="B139" s="7">
        <v>128.4</v>
      </c>
    </row>
    <row r="140" spans="1:2" x14ac:dyDescent="0.3">
      <c r="A140" s="2">
        <v>45219</v>
      </c>
      <c r="B140" s="7">
        <v>125.17</v>
      </c>
    </row>
    <row r="141" spans="1:2" x14ac:dyDescent="0.3">
      <c r="A141" s="2">
        <v>45222</v>
      </c>
      <c r="B141" s="7">
        <v>126.56</v>
      </c>
    </row>
    <row r="142" spans="1:2" x14ac:dyDescent="0.3">
      <c r="A142" s="2">
        <v>45223</v>
      </c>
      <c r="B142" s="7">
        <v>128.56</v>
      </c>
    </row>
    <row r="143" spans="1:2" x14ac:dyDescent="0.3">
      <c r="A143" s="2">
        <v>45224</v>
      </c>
      <c r="B143" s="7">
        <v>121.39</v>
      </c>
    </row>
    <row r="144" spans="1:2" x14ac:dyDescent="0.3">
      <c r="A144" s="2">
        <v>45225</v>
      </c>
      <c r="B144" s="7">
        <v>119.57</v>
      </c>
    </row>
    <row r="145" spans="1:2" x14ac:dyDescent="0.3">
      <c r="A145" s="2">
        <v>45226</v>
      </c>
      <c r="B145" s="7">
        <v>127.74</v>
      </c>
    </row>
    <row r="146" spans="1:2" x14ac:dyDescent="0.3">
      <c r="A146" s="2">
        <v>45229</v>
      </c>
      <c r="B146" s="7">
        <v>132.71</v>
      </c>
    </row>
    <row r="147" spans="1:2" x14ac:dyDescent="0.3">
      <c r="A147" s="2">
        <v>45230</v>
      </c>
      <c r="B147" s="7">
        <v>133.09</v>
      </c>
    </row>
    <row r="148" spans="1:2" x14ac:dyDescent="0.3">
      <c r="A148" s="2">
        <v>45231</v>
      </c>
      <c r="B148" s="7">
        <v>137</v>
      </c>
    </row>
    <row r="149" spans="1:2" x14ac:dyDescent="0.3">
      <c r="A149" s="2">
        <v>45232</v>
      </c>
      <c r="B149" s="7">
        <v>138.07</v>
      </c>
    </row>
    <row r="150" spans="1:2" x14ac:dyDescent="0.3">
      <c r="A150" s="2">
        <v>45233</v>
      </c>
      <c r="B150" s="7">
        <v>138.6</v>
      </c>
    </row>
    <row r="151" spans="1:2" x14ac:dyDescent="0.3">
      <c r="A151" s="2">
        <v>45236</v>
      </c>
      <c r="B151" s="7">
        <v>139.74</v>
      </c>
    </row>
    <row r="152" spans="1:2" x14ac:dyDescent="0.3">
      <c r="A152" s="2">
        <v>45237</v>
      </c>
      <c r="B152" s="7">
        <v>142.71</v>
      </c>
    </row>
    <row r="153" spans="1:2" x14ac:dyDescent="0.3">
      <c r="A153" s="2">
        <v>45238</v>
      </c>
      <c r="B153" s="7">
        <v>142.08000000000001</v>
      </c>
    </row>
    <row r="154" spans="1:2" x14ac:dyDescent="0.3">
      <c r="A154" s="2">
        <v>45239</v>
      </c>
      <c r="B154" s="7">
        <v>140.6</v>
      </c>
    </row>
    <row r="155" spans="1:2" x14ac:dyDescent="0.3">
      <c r="A155" s="2">
        <v>45240</v>
      </c>
      <c r="B155" s="7">
        <v>143.56</v>
      </c>
    </row>
    <row r="156" spans="1:2" x14ac:dyDescent="0.3">
      <c r="A156" s="2">
        <v>45243</v>
      </c>
      <c r="B156" s="7">
        <v>142.59</v>
      </c>
    </row>
    <row r="157" spans="1:2" x14ac:dyDescent="0.3">
      <c r="A157" s="2">
        <v>45244</v>
      </c>
      <c r="B157" s="7">
        <v>145.80000000000001</v>
      </c>
    </row>
    <row r="158" spans="1:2" x14ac:dyDescent="0.3">
      <c r="A158" s="2">
        <v>45245</v>
      </c>
      <c r="B158" s="7">
        <v>143.19999999999999</v>
      </c>
    </row>
    <row r="159" spans="1:2" x14ac:dyDescent="0.3">
      <c r="A159" s="2">
        <v>45246</v>
      </c>
      <c r="B159" s="7">
        <v>142.83000000000001</v>
      </c>
    </row>
    <row r="160" spans="1:2" x14ac:dyDescent="0.3">
      <c r="A160" s="2">
        <v>45247</v>
      </c>
      <c r="B160" s="7">
        <v>145.18</v>
      </c>
    </row>
    <row r="161" spans="1:2" x14ac:dyDescent="0.3">
      <c r="A161" s="2">
        <v>45250</v>
      </c>
      <c r="B161" s="7">
        <v>146.13</v>
      </c>
    </row>
    <row r="162" spans="1:2" x14ac:dyDescent="0.3">
      <c r="A162" s="2">
        <v>45251</v>
      </c>
      <c r="B162" s="7">
        <v>143.9</v>
      </c>
    </row>
    <row r="163" spans="1:2" x14ac:dyDescent="0.3">
      <c r="A163" s="2">
        <v>45252</v>
      </c>
      <c r="B163" s="7">
        <v>146.71</v>
      </c>
    </row>
    <row r="164" spans="1:2" x14ac:dyDescent="0.3">
      <c r="A164" s="2">
        <v>45254</v>
      </c>
      <c r="B164" s="7">
        <v>146.74</v>
      </c>
    </row>
    <row r="165" spans="1:2" x14ac:dyDescent="0.3">
      <c r="A165" s="2">
        <v>45257</v>
      </c>
      <c r="B165" s="7">
        <v>147.72999999999999</v>
      </c>
    </row>
    <row r="166" spans="1:2" x14ac:dyDescent="0.3">
      <c r="A166" s="2">
        <v>45258</v>
      </c>
      <c r="B166" s="7">
        <v>147.03</v>
      </c>
    </row>
    <row r="167" spans="1:2" x14ac:dyDescent="0.3">
      <c r="A167" s="2">
        <v>45259</v>
      </c>
      <c r="B167" s="7">
        <v>146.32</v>
      </c>
    </row>
    <row r="168" spans="1:2" x14ac:dyDescent="0.3">
      <c r="A168" s="2">
        <v>45260</v>
      </c>
      <c r="B168" s="7">
        <v>146.09</v>
      </c>
    </row>
    <row r="169" spans="1:2" x14ac:dyDescent="0.3">
      <c r="A169" s="2">
        <v>45261</v>
      </c>
      <c r="B169" s="7">
        <v>147.03</v>
      </c>
    </row>
    <row r="170" spans="1:2" x14ac:dyDescent="0.3">
      <c r="A170" s="2">
        <v>45264</v>
      </c>
      <c r="B170" s="7">
        <v>144.84</v>
      </c>
    </row>
    <row r="171" spans="1:2" x14ac:dyDescent="0.3">
      <c r="A171" s="2">
        <v>45265</v>
      </c>
      <c r="B171" s="7">
        <v>146.88</v>
      </c>
    </row>
    <row r="172" spans="1:2" x14ac:dyDescent="0.3">
      <c r="A172" s="2">
        <v>45266</v>
      </c>
      <c r="B172" s="7">
        <v>144.52000000000001</v>
      </c>
    </row>
    <row r="173" spans="1:2" x14ac:dyDescent="0.3">
      <c r="A173" s="2">
        <v>45267</v>
      </c>
      <c r="B173" s="7">
        <v>146.88</v>
      </c>
    </row>
    <row r="174" spans="1:2" x14ac:dyDescent="0.3">
      <c r="A174" s="2">
        <v>45268</v>
      </c>
      <c r="B174" s="7">
        <v>147.41999999999999</v>
      </c>
    </row>
    <row r="175" spans="1:2" x14ac:dyDescent="0.3">
      <c r="A175" s="2">
        <v>45271</v>
      </c>
      <c r="B175" s="7">
        <v>145.88999999999999</v>
      </c>
    </row>
    <row r="176" spans="1:2" x14ac:dyDescent="0.3">
      <c r="A176" s="2">
        <v>45272</v>
      </c>
      <c r="B176" s="7">
        <v>147.47999999999999</v>
      </c>
    </row>
    <row r="177" spans="1:2" x14ac:dyDescent="0.3">
      <c r="A177" s="2">
        <v>45273</v>
      </c>
      <c r="B177" s="7">
        <v>148.84</v>
      </c>
    </row>
    <row r="178" spans="1:2" x14ac:dyDescent="0.3">
      <c r="A178" s="2">
        <v>45274</v>
      </c>
      <c r="B178" s="7">
        <v>147.41999999999999</v>
      </c>
    </row>
    <row r="179" spans="1:2" x14ac:dyDescent="0.3">
      <c r="A179" s="2">
        <v>45275</v>
      </c>
      <c r="B179" s="7">
        <v>149.97</v>
      </c>
    </row>
    <row r="180" spans="1:2" x14ac:dyDescent="0.3">
      <c r="A180" s="2">
        <v>45278</v>
      </c>
      <c r="B180" s="7">
        <v>154.07</v>
      </c>
    </row>
    <row r="181" spans="1:2" x14ac:dyDescent="0.3">
      <c r="A181" s="2">
        <v>45279</v>
      </c>
      <c r="B181" s="7">
        <v>153.79</v>
      </c>
    </row>
    <row r="182" spans="1:2" x14ac:dyDescent="0.3">
      <c r="A182" s="2">
        <v>45280</v>
      </c>
      <c r="B182" s="7">
        <v>152.12</v>
      </c>
    </row>
    <row r="183" spans="1:2" x14ac:dyDescent="0.3">
      <c r="A183" s="2">
        <v>45281</v>
      </c>
      <c r="B183" s="7">
        <v>153.84</v>
      </c>
    </row>
    <row r="184" spans="1:2" x14ac:dyDescent="0.3">
      <c r="A184" s="2">
        <v>45282</v>
      </c>
      <c r="B184" s="7">
        <v>153.41999999999999</v>
      </c>
    </row>
    <row r="185" spans="1:2" x14ac:dyDescent="0.3">
      <c r="A185" s="2">
        <v>45286</v>
      </c>
      <c r="B185" s="7">
        <v>153.41</v>
      </c>
    </row>
    <row r="186" spans="1:2" x14ac:dyDescent="0.3">
      <c r="A186" s="2">
        <v>45287</v>
      </c>
      <c r="B186" s="7">
        <v>153.34</v>
      </c>
    </row>
    <row r="187" spans="1:2" x14ac:dyDescent="0.3">
      <c r="A187" s="2">
        <v>45288</v>
      </c>
      <c r="B187" s="7">
        <v>153.38</v>
      </c>
    </row>
    <row r="188" spans="1:2" x14ac:dyDescent="0.3">
      <c r="A188" s="2">
        <v>45289</v>
      </c>
      <c r="B188" s="7">
        <v>151.94</v>
      </c>
    </row>
    <row r="189" spans="1:2" x14ac:dyDescent="0.3">
      <c r="A189" s="2">
        <v>45293</v>
      </c>
      <c r="B189" s="7">
        <v>149.93</v>
      </c>
    </row>
    <row r="190" spans="1:2" x14ac:dyDescent="0.3">
      <c r="A190" s="2">
        <v>45294</v>
      </c>
      <c r="B190" s="7">
        <v>148.47</v>
      </c>
    </row>
    <row r="191" spans="1:2" x14ac:dyDescent="0.3">
      <c r="A191" s="2">
        <v>45295</v>
      </c>
      <c r="B191" s="7">
        <v>144.57</v>
      </c>
    </row>
    <row r="192" spans="1:2" x14ac:dyDescent="0.3">
      <c r="A192" s="2">
        <v>45296</v>
      </c>
      <c r="B192" s="7">
        <v>145.24</v>
      </c>
    </row>
    <row r="193" spans="1:2" x14ac:dyDescent="0.3">
      <c r="A193" s="2">
        <v>45299</v>
      </c>
      <c r="B193" s="7">
        <v>149.1</v>
      </c>
    </row>
    <row r="194" spans="1:2" x14ac:dyDescent="0.3">
      <c r="A194" s="2">
        <v>45300</v>
      </c>
      <c r="B194" s="7">
        <v>151.37</v>
      </c>
    </row>
    <row r="195" spans="1:2" x14ac:dyDescent="0.3">
      <c r="A195" s="2">
        <v>45301</v>
      </c>
      <c r="B195" s="7">
        <v>153.72999999999999</v>
      </c>
    </row>
    <row r="196" spans="1:2" x14ac:dyDescent="0.3">
      <c r="A196" s="2">
        <v>45302</v>
      </c>
      <c r="B196" s="7">
        <v>155.18</v>
      </c>
    </row>
    <row r="197" spans="1:2" x14ac:dyDescent="0.3">
      <c r="A197" s="2">
        <v>45303</v>
      </c>
      <c r="B197" s="7">
        <v>154.62</v>
      </c>
    </row>
    <row r="198" spans="1:2" x14ac:dyDescent="0.3">
      <c r="A198" s="2">
        <v>45307</v>
      </c>
      <c r="B198" s="7">
        <v>153.16</v>
      </c>
    </row>
    <row r="199" spans="1:2" x14ac:dyDescent="0.3">
      <c r="A199" s="2">
        <v>45308</v>
      </c>
      <c r="B199" s="7">
        <v>151.71</v>
      </c>
    </row>
    <row r="200" spans="1:2" x14ac:dyDescent="0.3">
      <c r="A200" s="2">
        <v>45309</v>
      </c>
      <c r="B200" s="7">
        <v>153.5</v>
      </c>
    </row>
    <row r="201" spans="1:2" x14ac:dyDescent="0.3">
      <c r="A201" s="2">
        <v>45310</v>
      </c>
      <c r="B201" s="7">
        <v>155.34</v>
      </c>
    </row>
    <row r="202" spans="1:2" x14ac:dyDescent="0.3">
      <c r="A202" s="2">
        <v>45313</v>
      </c>
      <c r="B202" s="7">
        <v>154.78</v>
      </c>
    </row>
    <row r="203" spans="1:2" x14ac:dyDescent="0.3">
      <c r="A203" s="2">
        <v>45314</v>
      </c>
      <c r="B203" s="7">
        <v>156.02000000000001</v>
      </c>
    </row>
    <row r="204" spans="1:2" x14ac:dyDescent="0.3">
      <c r="A204" s="2">
        <v>45315</v>
      </c>
      <c r="B204" s="7">
        <v>156.87</v>
      </c>
    </row>
    <row r="205" spans="1:2" x14ac:dyDescent="0.3">
      <c r="A205" s="2">
        <v>45316</v>
      </c>
      <c r="B205" s="7">
        <v>157.75</v>
      </c>
    </row>
    <row r="206" spans="1:2" x14ac:dyDescent="0.3">
      <c r="A206" s="2">
        <v>45317</v>
      </c>
      <c r="B206" s="7">
        <v>159.12</v>
      </c>
    </row>
    <row r="207" spans="1:2" x14ac:dyDescent="0.3">
      <c r="A207" s="2">
        <v>45320</v>
      </c>
      <c r="B207" s="7">
        <v>161.26</v>
      </c>
    </row>
    <row r="208" spans="1:2" x14ac:dyDescent="0.3">
      <c r="A208" s="2">
        <v>45321</v>
      </c>
      <c r="B208" s="7">
        <v>159</v>
      </c>
    </row>
    <row r="209" spans="1:2" x14ac:dyDescent="0.3">
      <c r="A209" s="2">
        <v>45322</v>
      </c>
      <c r="B209" s="7">
        <v>155.19999999999999</v>
      </c>
    </row>
    <row r="210" spans="1:2" x14ac:dyDescent="0.3">
      <c r="A210" s="2">
        <v>45323</v>
      </c>
      <c r="B210" s="7">
        <v>159.28</v>
      </c>
    </row>
    <row r="211" spans="1:2" x14ac:dyDescent="0.3">
      <c r="A211" s="2">
        <v>45324</v>
      </c>
      <c r="B211" s="7">
        <v>171.81</v>
      </c>
    </row>
    <row r="212" spans="1:2" x14ac:dyDescent="0.3">
      <c r="A212" s="2">
        <v>45327</v>
      </c>
      <c r="B212" s="7">
        <v>170.31</v>
      </c>
    </row>
    <row r="213" spans="1:2" x14ac:dyDescent="0.3">
      <c r="A213" s="2">
        <v>45328</v>
      </c>
      <c r="B213" s="7">
        <v>169.15</v>
      </c>
    </row>
    <row r="214" spans="1:2" x14ac:dyDescent="0.3">
      <c r="A214" s="2">
        <v>45329</v>
      </c>
      <c r="B214" s="7">
        <v>170.53</v>
      </c>
    </row>
    <row r="215" spans="1:2" x14ac:dyDescent="0.3">
      <c r="A215" s="2">
        <v>45330</v>
      </c>
      <c r="B215" s="7">
        <v>169.84</v>
      </c>
    </row>
    <row r="216" spans="1:2" x14ac:dyDescent="0.3">
      <c r="A216" s="2">
        <v>45331</v>
      </c>
      <c r="B216" s="7">
        <v>174.45</v>
      </c>
    </row>
    <row r="217" spans="1:2" x14ac:dyDescent="0.3">
      <c r="A217" s="2">
        <v>45334</v>
      </c>
      <c r="B217" s="7">
        <v>172.34</v>
      </c>
    </row>
    <row r="218" spans="1:2" x14ac:dyDescent="0.3">
      <c r="A218" s="2">
        <v>45335</v>
      </c>
      <c r="B218" s="7">
        <v>168.64</v>
      </c>
    </row>
    <row r="219" spans="1:2" x14ac:dyDescent="0.3">
      <c r="A219" s="2">
        <v>45336</v>
      </c>
      <c r="B219" s="7">
        <v>170.98</v>
      </c>
    </row>
    <row r="220" spans="1:2" x14ac:dyDescent="0.3">
      <c r="A220" s="2">
        <v>45337</v>
      </c>
      <c r="B220" s="7">
        <v>169.8</v>
      </c>
    </row>
    <row r="221" spans="1:2" x14ac:dyDescent="0.3">
      <c r="A221" s="2">
        <v>45338</v>
      </c>
      <c r="B221" s="7">
        <v>169.51</v>
      </c>
    </row>
    <row r="222" spans="1:2" x14ac:dyDescent="0.3">
      <c r="A222" s="2">
        <v>45342</v>
      </c>
      <c r="B222" s="7">
        <v>167.08</v>
      </c>
    </row>
    <row r="223" spans="1:2" x14ac:dyDescent="0.3">
      <c r="A223" s="2">
        <v>45343</v>
      </c>
      <c r="B223" s="7">
        <v>168.59</v>
      </c>
    </row>
    <row r="224" spans="1:2" x14ac:dyDescent="0.3">
      <c r="A224" s="2">
        <v>45344</v>
      </c>
      <c r="B224" s="7">
        <v>174.58</v>
      </c>
    </row>
    <row r="225" spans="1:2" x14ac:dyDescent="0.3">
      <c r="A225" s="2">
        <v>45345</v>
      </c>
      <c r="B225" s="7">
        <v>174.99</v>
      </c>
    </row>
    <row r="226" spans="1:2" x14ac:dyDescent="0.3">
      <c r="A226" s="2">
        <v>45348</v>
      </c>
      <c r="B226" s="7">
        <v>174.73</v>
      </c>
    </row>
    <row r="227" spans="1:2" x14ac:dyDescent="0.3">
      <c r="A227" s="2">
        <v>45349</v>
      </c>
      <c r="B227" s="7">
        <v>173.54</v>
      </c>
    </row>
    <row r="228" spans="1:2" x14ac:dyDescent="0.3">
      <c r="A228" s="2">
        <v>45350</v>
      </c>
      <c r="B228" s="7">
        <v>173.16</v>
      </c>
    </row>
    <row r="229" spans="1:2" x14ac:dyDescent="0.3">
      <c r="A229" s="2">
        <v>45351</v>
      </c>
      <c r="B229" s="7">
        <v>176.76</v>
      </c>
    </row>
    <row r="230" spans="1:2" x14ac:dyDescent="0.3">
      <c r="A230" s="2">
        <v>45352</v>
      </c>
      <c r="B230" s="7">
        <v>178.22</v>
      </c>
    </row>
    <row r="231" spans="1:2" x14ac:dyDescent="0.3">
      <c r="A231" s="2">
        <v>45355</v>
      </c>
      <c r="B231" s="7">
        <v>177.58</v>
      </c>
    </row>
    <row r="232" spans="1:2" x14ac:dyDescent="0.3">
      <c r="A232" s="2">
        <v>45356</v>
      </c>
      <c r="B232" s="7">
        <v>174.12</v>
      </c>
    </row>
    <row r="233" spans="1:2" x14ac:dyDescent="0.3">
      <c r="A233" s="2">
        <v>45357</v>
      </c>
      <c r="B233" s="7">
        <v>173.51</v>
      </c>
    </row>
    <row r="234" spans="1:2" x14ac:dyDescent="0.3">
      <c r="A234" s="2">
        <v>45358</v>
      </c>
      <c r="B234" s="7">
        <v>176.82</v>
      </c>
    </row>
    <row r="235" spans="1:2" x14ac:dyDescent="0.3">
      <c r="A235" s="2">
        <v>45359</v>
      </c>
      <c r="B235" s="7">
        <v>175.35</v>
      </c>
    </row>
    <row r="236" spans="1:2" x14ac:dyDescent="0.3">
      <c r="A236" s="2">
        <v>45362</v>
      </c>
      <c r="B236" s="7">
        <v>171.96</v>
      </c>
    </row>
    <row r="237" spans="1:2" x14ac:dyDescent="0.3">
      <c r="A237" s="2">
        <v>45363</v>
      </c>
      <c r="B237" s="7">
        <v>175.39</v>
      </c>
    </row>
    <row r="238" spans="1:2" x14ac:dyDescent="0.3">
      <c r="A238" s="2">
        <v>45364</v>
      </c>
      <c r="B238" s="7">
        <v>176.55500000000001</v>
      </c>
    </row>
    <row r="239" spans="1:2" x14ac:dyDescent="0.3">
      <c r="A239" s="2">
        <v>45365</v>
      </c>
      <c r="B239" s="7">
        <v>178.75</v>
      </c>
    </row>
    <row r="240" spans="1:2" x14ac:dyDescent="0.3">
      <c r="A240" s="2">
        <v>45366</v>
      </c>
      <c r="B240" s="7">
        <v>174.42</v>
      </c>
    </row>
    <row r="241" spans="1:2" x14ac:dyDescent="0.3">
      <c r="A241" s="2">
        <v>45369</v>
      </c>
      <c r="B241" s="7">
        <v>174.48</v>
      </c>
    </row>
    <row r="242" spans="1:2" x14ac:dyDescent="0.3">
      <c r="A242" s="2">
        <v>45370</v>
      </c>
      <c r="B242" s="7">
        <v>175.9</v>
      </c>
    </row>
    <row r="243" spans="1:2" x14ac:dyDescent="0.3">
      <c r="A243" s="2">
        <v>45371</v>
      </c>
      <c r="B243" s="7">
        <v>178.15</v>
      </c>
    </row>
    <row r="244" spans="1:2" x14ac:dyDescent="0.3">
      <c r="A244" s="2">
        <v>45372</v>
      </c>
      <c r="B244" s="7">
        <v>178.15</v>
      </c>
    </row>
    <row r="245" spans="1:2" x14ac:dyDescent="0.3">
      <c r="A245" s="2">
        <v>45373</v>
      </c>
      <c r="B245" s="7">
        <v>178.87</v>
      </c>
    </row>
    <row r="246" spans="1:2" x14ac:dyDescent="0.3">
      <c r="A246" s="2">
        <v>45376</v>
      </c>
      <c r="B246" s="7">
        <v>179.71</v>
      </c>
    </row>
    <row r="247" spans="1:2" x14ac:dyDescent="0.3">
      <c r="A247" s="2">
        <v>45377</v>
      </c>
      <c r="B247" s="7">
        <v>178.3</v>
      </c>
    </row>
    <row r="248" spans="1:2" x14ac:dyDescent="0.3">
      <c r="A248" s="2">
        <v>45378</v>
      </c>
      <c r="B248" s="7">
        <v>179.83</v>
      </c>
    </row>
    <row r="249" spans="1:2" x14ac:dyDescent="0.3">
      <c r="A249" s="2">
        <v>45379</v>
      </c>
      <c r="B249" s="7">
        <v>180.38</v>
      </c>
    </row>
    <row r="250" spans="1:2" x14ac:dyDescent="0.3">
      <c r="A250" s="2">
        <v>45383</v>
      </c>
      <c r="B250" s="7">
        <v>180.97</v>
      </c>
    </row>
    <row r="251" spans="1:2" x14ac:dyDescent="0.3">
      <c r="A251" s="2">
        <v>45384</v>
      </c>
      <c r="B251" s="7">
        <v>180.69</v>
      </c>
    </row>
    <row r="252" spans="1:2" x14ac:dyDescent="0.3">
      <c r="A252" s="2">
        <v>45385</v>
      </c>
      <c r="B252" s="7">
        <v>182.41</v>
      </c>
    </row>
    <row r="253" spans="1:2" x14ac:dyDescent="0.3">
      <c r="A253" s="2">
        <v>45386</v>
      </c>
      <c r="B253" s="7">
        <v>180</v>
      </c>
    </row>
    <row r="254" spans="1:2" x14ac:dyDescent="0.3">
      <c r="A254" s="2">
        <v>45387</v>
      </c>
      <c r="B254" s="7">
        <v>185.07</v>
      </c>
    </row>
    <row r="255" spans="1:2" x14ac:dyDescent="0.3">
      <c r="A255" s="2">
        <v>45390</v>
      </c>
      <c r="B255" s="7">
        <v>185.19</v>
      </c>
    </row>
    <row r="256" spans="1:2" x14ac:dyDescent="0.3">
      <c r="A256" s="2">
        <v>45391</v>
      </c>
      <c r="B256" s="7">
        <v>185.67</v>
      </c>
    </row>
    <row r="257" spans="1:2" x14ac:dyDescent="0.3">
      <c r="A257" s="2">
        <v>45392</v>
      </c>
      <c r="B257" s="7">
        <v>185.95</v>
      </c>
    </row>
    <row r="258" spans="1:2" x14ac:dyDescent="0.3">
      <c r="A258" s="2">
        <v>45393</v>
      </c>
      <c r="B258" s="7">
        <v>189.05</v>
      </c>
    </row>
    <row r="259" spans="1:2" x14ac:dyDescent="0.3">
      <c r="A259" s="2">
        <v>45394</v>
      </c>
      <c r="B259" s="7">
        <v>186.13</v>
      </c>
    </row>
    <row r="260" spans="1:2" x14ac:dyDescent="0.3">
      <c r="A260" s="2">
        <v>45397</v>
      </c>
      <c r="B260" s="7">
        <v>183.62</v>
      </c>
    </row>
    <row r="261" spans="1:2" x14ac:dyDescent="0.3">
      <c r="A261" s="2">
        <v>45398</v>
      </c>
      <c r="B261" s="7">
        <v>183.32</v>
      </c>
    </row>
    <row r="262" spans="1:2" x14ac:dyDescent="0.3">
      <c r="A262" s="2">
        <v>45399</v>
      </c>
      <c r="B262" s="7">
        <v>181.28</v>
      </c>
    </row>
    <row r="263" spans="1:2" x14ac:dyDescent="0.3">
      <c r="A263" s="2">
        <v>45400</v>
      </c>
      <c r="B263" s="7">
        <v>179.22</v>
      </c>
    </row>
    <row r="264" spans="1:2" x14ac:dyDescent="0.3">
      <c r="A264" s="2">
        <v>45401</v>
      </c>
      <c r="B264" s="7">
        <v>174.63</v>
      </c>
    </row>
    <row r="265" spans="1:2" x14ac:dyDescent="0.3">
      <c r="A265" s="2">
        <v>45404</v>
      </c>
      <c r="B265" s="7">
        <v>177.23</v>
      </c>
    </row>
    <row r="266" spans="1:2" x14ac:dyDescent="0.3">
      <c r="A266" s="2">
        <v>45405</v>
      </c>
      <c r="B266" s="7">
        <v>179.54</v>
      </c>
    </row>
    <row r="267" spans="1:2" x14ac:dyDescent="0.3">
      <c r="A267" s="2">
        <v>45406</v>
      </c>
      <c r="B267" s="7">
        <v>176.59</v>
      </c>
    </row>
    <row r="268" spans="1:2" x14ac:dyDescent="0.3">
      <c r="A268" s="2">
        <v>45407</v>
      </c>
      <c r="B268" s="7">
        <v>173.67</v>
      </c>
    </row>
    <row r="269" spans="1:2" x14ac:dyDescent="0.3">
      <c r="A269" s="2">
        <v>45408</v>
      </c>
      <c r="B269" s="7">
        <v>179.62</v>
      </c>
    </row>
    <row r="270" spans="1:2" x14ac:dyDescent="0.3">
      <c r="A270" s="2">
        <v>45411</v>
      </c>
      <c r="B270" s="7">
        <v>180.96</v>
      </c>
    </row>
    <row r="271" spans="1:2" x14ac:dyDescent="0.3">
      <c r="A271" s="2">
        <v>45412</v>
      </c>
      <c r="B271" s="7">
        <v>175</v>
      </c>
    </row>
    <row r="272" spans="1:2" x14ac:dyDescent="0.3">
      <c r="A272" s="2">
        <v>45413</v>
      </c>
      <c r="B272" s="7">
        <v>179</v>
      </c>
    </row>
    <row r="273" spans="1:2" x14ac:dyDescent="0.3">
      <c r="A273" s="2">
        <v>45414</v>
      </c>
      <c r="B273" s="7">
        <v>184.72</v>
      </c>
    </row>
    <row r="274" spans="1:2" x14ac:dyDescent="0.3">
      <c r="A274" s="2">
        <v>45415</v>
      </c>
      <c r="B274" s="7">
        <v>186.21</v>
      </c>
    </row>
    <row r="275" spans="1:2" x14ac:dyDescent="0.3">
      <c r="A275" s="2">
        <v>45418</v>
      </c>
      <c r="B275" s="7">
        <v>188.7</v>
      </c>
    </row>
    <row r="276" spans="1:2" x14ac:dyDescent="0.3">
      <c r="A276" s="2">
        <v>45419</v>
      </c>
      <c r="B276" s="7">
        <v>188.76</v>
      </c>
    </row>
    <row r="277" spans="1:2" x14ac:dyDescent="0.3">
      <c r="A277" s="2">
        <v>45420</v>
      </c>
      <c r="B277" s="7">
        <v>188</v>
      </c>
    </row>
    <row r="278" spans="1:2" x14ac:dyDescent="0.3">
      <c r="A278" s="2">
        <v>45421</v>
      </c>
      <c r="B278" s="7">
        <v>189.5</v>
      </c>
    </row>
    <row r="279" spans="1:2" x14ac:dyDescent="0.3">
      <c r="A279" s="2">
        <v>45422</v>
      </c>
      <c r="B279" s="7">
        <v>187.48</v>
      </c>
    </row>
    <row r="280" spans="1:2" x14ac:dyDescent="0.3">
      <c r="A280" s="2">
        <v>45425</v>
      </c>
      <c r="B280" s="7">
        <v>186.57</v>
      </c>
    </row>
    <row r="281" spans="1:2" x14ac:dyDescent="0.3">
      <c r="A281" s="2">
        <v>45426</v>
      </c>
      <c r="B281" s="7">
        <v>187.07</v>
      </c>
    </row>
    <row r="282" spans="1:2" x14ac:dyDescent="0.3">
      <c r="A282" s="2">
        <v>45427</v>
      </c>
      <c r="B282" s="7">
        <v>185.99</v>
      </c>
    </row>
    <row r="283" spans="1:2" x14ac:dyDescent="0.3">
      <c r="A283" s="2">
        <v>45428</v>
      </c>
      <c r="B283" s="7">
        <v>183.63</v>
      </c>
    </row>
    <row r="284" spans="1:2" x14ac:dyDescent="0.3">
      <c r="A284" s="2">
        <v>45429</v>
      </c>
      <c r="B284" s="7">
        <v>184.7</v>
      </c>
    </row>
    <row r="285" spans="1:2" x14ac:dyDescent="0.3">
      <c r="A285" s="2">
        <v>45432</v>
      </c>
      <c r="B285" s="7">
        <v>183.54</v>
      </c>
    </row>
    <row r="286" spans="1:2" x14ac:dyDescent="0.3">
      <c r="A286" s="2">
        <v>45433</v>
      </c>
      <c r="B286" s="7">
        <v>183.15</v>
      </c>
    </row>
    <row r="287" spans="1:2" x14ac:dyDescent="0.3">
      <c r="A287" s="2">
        <v>45434</v>
      </c>
      <c r="B287" s="7">
        <v>183.13</v>
      </c>
    </row>
    <row r="288" spans="1:2" x14ac:dyDescent="0.3">
      <c r="A288" s="2">
        <v>45435</v>
      </c>
      <c r="B288" s="7">
        <v>181.05</v>
      </c>
    </row>
    <row r="289" spans="1:2" x14ac:dyDescent="0.3">
      <c r="A289" s="2">
        <v>45436</v>
      </c>
      <c r="B289" s="7">
        <v>180.75</v>
      </c>
    </row>
    <row r="290" spans="1:2" x14ac:dyDescent="0.3">
      <c r="A290" s="2">
        <v>45440</v>
      </c>
      <c r="B290" s="7">
        <v>182.15</v>
      </c>
    </row>
    <row r="291" spans="1:2" x14ac:dyDescent="0.3">
      <c r="A291" s="2">
        <v>45441</v>
      </c>
      <c r="B291" s="7">
        <v>182.02</v>
      </c>
    </row>
    <row r="292" spans="1:2" x14ac:dyDescent="0.3">
      <c r="A292" s="2">
        <v>45442</v>
      </c>
      <c r="B292" s="7">
        <v>179.32</v>
      </c>
    </row>
    <row r="293" spans="1:2" x14ac:dyDescent="0.3">
      <c r="A293" s="2">
        <v>45443</v>
      </c>
      <c r="B293" s="7">
        <v>176.44</v>
      </c>
    </row>
    <row r="294" spans="1:2" x14ac:dyDescent="0.3">
      <c r="A294" s="2">
        <v>45446</v>
      </c>
      <c r="B294" s="7">
        <v>178.34</v>
      </c>
    </row>
    <row r="295" spans="1:2" x14ac:dyDescent="0.3">
      <c r="A295" s="2">
        <v>45447</v>
      </c>
      <c r="B295" s="7">
        <v>179.34</v>
      </c>
    </row>
    <row r="296" spans="1:2" x14ac:dyDescent="0.3">
      <c r="A296" s="2">
        <v>45448</v>
      </c>
      <c r="B296" s="7">
        <v>181.28</v>
      </c>
    </row>
    <row r="297" spans="1:2" x14ac:dyDescent="0.3">
      <c r="A297" s="2">
        <v>45449</v>
      </c>
      <c r="B297" s="7">
        <v>185</v>
      </c>
    </row>
    <row r="298" spans="1:2" x14ac:dyDescent="0.3">
      <c r="A298" s="2">
        <v>45450</v>
      </c>
      <c r="B298" s="7">
        <v>184.3</v>
      </c>
    </row>
    <row r="299" spans="1:2" x14ac:dyDescent="0.3">
      <c r="A299" s="2">
        <v>45453</v>
      </c>
      <c r="B299" s="7">
        <v>187.06</v>
      </c>
    </row>
    <row r="300" spans="1:2" x14ac:dyDescent="0.3">
      <c r="A300" s="2">
        <v>45454</v>
      </c>
      <c r="B300" s="7">
        <v>187.23</v>
      </c>
    </row>
    <row r="301" spans="1:2" x14ac:dyDescent="0.3">
      <c r="A301" s="2">
        <v>45455</v>
      </c>
      <c r="B301" s="7">
        <v>186.89</v>
      </c>
    </row>
    <row r="302" spans="1:2" x14ac:dyDescent="0.3">
      <c r="A302" s="2">
        <v>45456</v>
      </c>
      <c r="B302" s="7">
        <v>183.83</v>
      </c>
    </row>
    <row r="303" spans="1:2" x14ac:dyDescent="0.3">
      <c r="A303" s="2">
        <v>45457</v>
      </c>
      <c r="B303" s="7">
        <v>183.66</v>
      </c>
    </row>
    <row r="304" spans="1:2" x14ac:dyDescent="0.3">
      <c r="A304" s="2">
        <v>45460</v>
      </c>
      <c r="B304" s="7">
        <v>184.06</v>
      </c>
    </row>
    <row r="305" spans="1:2" x14ac:dyDescent="0.3">
      <c r="A305" s="2">
        <v>45461</v>
      </c>
      <c r="B305" s="7">
        <v>182.81</v>
      </c>
    </row>
    <row r="306" spans="1:2" x14ac:dyDescent="0.3">
      <c r="A306" s="2">
        <v>45463</v>
      </c>
      <c r="B306" s="7">
        <v>186.1</v>
      </c>
    </row>
    <row r="307" spans="1:2" x14ac:dyDescent="0.3">
      <c r="A307" s="2">
        <v>45464</v>
      </c>
      <c r="B307" s="7">
        <v>189.08</v>
      </c>
    </row>
    <row r="308" spans="1:2" x14ac:dyDescent="0.3">
      <c r="A308" s="2">
        <v>45467</v>
      </c>
      <c r="B308" s="7">
        <v>185.57</v>
      </c>
    </row>
    <row r="309" spans="1:2" x14ac:dyDescent="0.3">
      <c r="A309" s="2">
        <v>45468</v>
      </c>
      <c r="B309" s="7">
        <v>186.34</v>
      </c>
    </row>
    <row r="310" spans="1:2" x14ac:dyDescent="0.3">
      <c r="A310" s="2">
        <v>45469</v>
      </c>
      <c r="B310" s="7">
        <v>193.61</v>
      </c>
    </row>
    <row r="311" spans="1:2" x14ac:dyDescent="0.3">
      <c r="A311" s="2">
        <v>45470</v>
      </c>
      <c r="B311" s="7">
        <v>197.85</v>
      </c>
    </row>
    <row r="312" spans="1:2" x14ac:dyDescent="0.3">
      <c r="A312" s="2">
        <v>45471</v>
      </c>
      <c r="B312" s="7">
        <v>193.25</v>
      </c>
    </row>
    <row r="313" spans="1:2" x14ac:dyDescent="0.3">
      <c r="A313" s="2">
        <v>45474</v>
      </c>
      <c r="B313" s="7">
        <v>197.2</v>
      </c>
    </row>
    <row r="314" spans="1:2" x14ac:dyDescent="0.3">
      <c r="A314" s="2">
        <v>45475</v>
      </c>
      <c r="B314" s="7">
        <v>200</v>
      </c>
    </row>
    <row r="315" spans="1:2" x14ac:dyDescent="0.3">
      <c r="A315" s="2">
        <v>45476</v>
      </c>
      <c r="B315" s="7">
        <v>197.59</v>
      </c>
    </row>
    <row r="316" spans="1:2" x14ac:dyDescent="0.3">
      <c r="A316" s="2">
        <v>45478</v>
      </c>
      <c r="B316" s="7">
        <v>200</v>
      </c>
    </row>
    <row r="317" spans="1:2" x14ac:dyDescent="0.3">
      <c r="A317" s="2">
        <v>45481</v>
      </c>
      <c r="B317" s="7">
        <v>199.29</v>
      </c>
    </row>
    <row r="318" spans="1:2" x14ac:dyDescent="0.3">
      <c r="A318" s="2">
        <v>45482</v>
      </c>
      <c r="B318" s="7">
        <v>199.34</v>
      </c>
    </row>
    <row r="319" spans="1:2" x14ac:dyDescent="0.3">
      <c r="A319" s="2">
        <v>45483</v>
      </c>
      <c r="B319" s="7">
        <v>199.79</v>
      </c>
    </row>
    <row r="320" spans="1:2" x14ac:dyDescent="0.3">
      <c r="A320" s="2">
        <v>45484</v>
      </c>
      <c r="B320" s="7">
        <v>195.05</v>
      </c>
    </row>
    <row r="321" spans="1:2" x14ac:dyDescent="0.3">
      <c r="A321" s="2">
        <v>45485</v>
      </c>
      <c r="B321" s="7">
        <v>194.49</v>
      </c>
    </row>
    <row r="322" spans="1:2" x14ac:dyDescent="0.3">
      <c r="A322" s="2">
        <v>45488</v>
      </c>
      <c r="B322" s="7">
        <v>192.72</v>
      </c>
    </row>
    <row r="323" spans="1:2" x14ac:dyDescent="0.3">
      <c r="A323" s="2">
        <v>45489</v>
      </c>
      <c r="B323" s="7">
        <v>193.02</v>
      </c>
    </row>
    <row r="324" spans="1:2" x14ac:dyDescent="0.3">
      <c r="A324" s="2">
        <v>45490</v>
      </c>
      <c r="B324" s="7">
        <v>187.93</v>
      </c>
    </row>
    <row r="325" spans="1:2" x14ac:dyDescent="0.3">
      <c r="A325" s="2">
        <v>45491</v>
      </c>
      <c r="B325" s="7">
        <v>183.75</v>
      </c>
    </row>
    <row r="326" spans="1:2" x14ac:dyDescent="0.3">
      <c r="A326" s="2">
        <v>45492</v>
      </c>
      <c r="B326" s="7">
        <v>183.13</v>
      </c>
    </row>
    <row r="327" spans="1:2" x14ac:dyDescent="0.3">
      <c r="A327" s="2">
        <v>45495</v>
      </c>
      <c r="B327" s="7">
        <v>182.55</v>
      </c>
    </row>
    <row r="328" spans="1:2" x14ac:dyDescent="0.3">
      <c r="A328" s="2">
        <v>45496</v>
      </c>
      <c r="B328" s="7">
        <v>186.41</v>
      </c>
    </row>
    <row r="329" spans="1:2" x14ac:dyDescent="0.3">
      <c r="A329" s="2">
        <v>45497</v>
      </c>
      <c r="B329" s="7">
        <v>180.83</v>
      </c>
    </row>
    <row r="330" spans="1:2" x14ac:dyDescent="0.3">
      <c r="A330" s="2">
        <v>45498</v>
      </c>
      <c r="B330" s="7">
        <v>179.85</v>
      </c>
    </row>
    <row r="331" spans="1:2" x14ac:dyDescent="0.3">
      <c r="A331" s="2">
        <v>45499</v>
      </c>
      <c r="B331" s="7">
        <v>182.5</v>
      </c>
    </row>
    <row r="332" spans="1:2" x14ac:dyDescent="0.3">
      <c r="A332" s="2">
        <v>45502</v>
      </c>
      <c r="B332" s="7">
        <v>183.2</v>
      </c>
    </row>
    <row r="333" spans="1:2" x14ac:dyDescent="0.3">
      <c r="A333" s="2">
        <v>45503</v>
      </c>
      <c r="B333" s="7">
        <v>181.71</v>
      </c>
    </row>
    <row r="334" spans="1:2" x14ac:dyDescent="0.3">
      <c r="A334" s="2">
        <v>45504</v>
      </c>
      <c r="B334" s="7">
        <v>186.98</v>
      </c>
    </row>
    <row r="335" spans="1:2" x14ac:dyDescent="0.3">
      <c r="A335" s="2">
        <v>45505</v>
      </c>
      <c r="B335" s="7">
        <v>184.07</v>
      </c>
    </row>
    <row r="336" spans="1:2" x14ac:dyDescent="0.3">
      <c r="A336" s="2">
        <v>45506</v>
      </c>
      <c r="B336" s="7">
        <v>167.9</v>
      </c>
    </row>
    <row r="337" spans="1:2" x14ac:dyDescent="0.3">
      <c r="A337" s="2">
        <v>45509</v>
      </c>
      <c r="B337" s="7">
        <v>161.02000000000001</v>
      </c>
    </row>
    <row r="338" spans="1:2" x14ac:dyDescent="0.3">
      <c r="A338" s="2">
        <v>45510</v>
      </c>
      <c r="B338" s="7">
        <v>161.93</v>
      </c>
    </row>
    <row r="339" spans="1:2" x14ac:dyDescent="0.3">
      <c r="A339" s="2">
        <v>45511</v>
      </c>
      <c r="B339" s="7">
        <v>162.77000000000001</v>
      </c>
    </row>
    <row r="340" spans="1:2" x14ac:dyDescent="0.3">
      <c r="A340" s="2">
        <v>45512</v>
      </c>
      <c r="B340" s="7">
        <v>165.8</v>
      </c>
    </row>
    <row r="341" spans="1:2" x14ac:dyDescent="0.3">
      <c r="A341" s="2">
        <v>45513</v>
      </c>
      <c r="B341" s="7">
        <v>166.94</v>
      </c>
    </row>
    <row r="342" spans="1:2" x14ac:dyDescent="0.3">
      <c r="A342" s="2">
        <v>45516</v>
      </c>
      <c r="B342" s="7">
        <v>166.8</v>
      </c>
    </row>
    <row r="343" spans="1:2" x14ac:dyDescent="0.3">
      <c r="A343" s="2">
        <v>45517</v>
      </c>
      <c r="B343" s="7">
        <v>170.23</v>
      </c>
    </row>
    <row r="344" spans="1:2" x14ac:dyDescent="0.3">
      <c r="A344" s="2">
        <v>45518</v>
      </c>
      <c r="B344" s="7">
        <v>170.1</v>
      </c>
    </row>
    <row r="345" spans="1:2" x14ac:dyDescent="0.3">
      <c r="A345" s="2">
        <v>45519</v>
      </c>
      <c r="B345" s="7">
        <v>177.59</v>
      </c>
    </row>
    <row r="346" spans="1:2" x14ac:dyDescent="0.3">
      <c r="A346" s="2">
        <v>45520</v>
      </c>
      <c r="B346" s="7">
        <v>177.06</v>
      </c>
    </row>
    <row r="347" spans="1:2" x14ac:dyDescent="0.3">
      <c r="A347" s="2">
        <v>45523</v>
      </c>
      <c r="B347" s="7">
        <v>178.22</v>
      </c>
    </row>
    <row r="348" spans="1:2" x14ac:dyDescent="0.3">
      <c r="A348" s="2">
        <v>45524</v>
      </c>
      <c r="B348" s="7">
        <v>178.88</v>
      </c>
    </row>
    <row r="349" spans="1:2" x14ac:dyDescent="0.3">
      <c r="A349" s="2">
        <v>45525</v>
      </c>
      <c r="B349" s="7">
        <v>180.11</v>
      </c>
    </row>
    <row r="350" spans="1:2" x14ac:dyDescent="0.3">
      <c r="A350" s="2">
        <v>45526</v>
      </c>
      <c r="B350" s="7">
        <v>176.13</v>
      </c>
    </row>
    <row r="351" spans="1:2" x14ac:dyDescent="0.3">
      <c r="A351" s="2">
        <v>45527</v>
      </c>
      <c r="B351" s="7">
        <v>177.04</v>
      </c>
    </row>
    <row r="352" spans="1:2" x14ac:dyDescent="0.3">
      <c r="A352" s="2">
        <v>45530</v>
      </c>
      <c r="B352" s="7">
        <v>175.5</v>
      </c>
    </row>
    <row r="353" spans="1:2" x14ac:dyDescent="0.3">
      <c r="A353" s="2">
        <v>45531</v>
      </c>
      <c r="B353" s="7">
        <v>173.12</v>
      </c>
    </row>
    <row r="354" spans="1:2" x14ac:dyDescent="0.3">
      <c r="A354" s="2">
        <v>45532</v>
      </c>
      <c r="B354" s="7">
        <v>170.8</v>
      </c>
    </row>
    <row r="355" spans="1:2" x14ac:dyDescent="0.3">
      <c r="A355" s="2">
        <v>45533</v>
      </c>
      <c r="B355" s="7">
        <v>172.12</v>
      </c>
    </row>
    <row r="356" spans="1:2" x14ac:dyDescent="0.3">
      <c r="A356" s="2">
        <v>45534</v>
      </c>
      <c r="B356" s="7">
        <v>178.5</v>
      </c>
    </row>
    <row r="357" spans="1:2" x14ac:dyDescent="0.3">
      <c r="A357" s="2">
        <v>45538</v>
      </c>
      <c r="B357" s="7">
        <v>176.25</v>
      </c>
    </row>
    <row r="358" spans="1:2" x14ac:dyDescent="0.3">
      <c r="A358" s="2">
        <v>45539</v>
      </c>
      <c r="B358" s="7">
        <v>173.33</v>
      </c>
    </row>
    <row r="359" spans="1:2" x14ac:dyDescent="0.3">
      <c r="A359" s="2">
        <v>45540</v>
      </c>
      <c r="B359" s="7">
        <v>177.89</v>
      </c>
    </row>
    <row r="360" spans="1:2" x14ac:dyDescent="0.3">
      <c r="A360" s="2">
        <v>45541</v>
      </c>
      <c r="B360" s="7">
        <v>171.39</v>
      </c>
    </row>
    <row r="361" spans="1:2" x14ac:dyDescent="0.3">
      <c r="A361" s="2">
        <v>45544</v>
      </c>
      <c r="B361" s="7">
        <v>175.4</v>
      </c>
    </row>
    <row r="362" spans="1:2" x14ac:dyDescent="0.3">
      <c r="A362" s="2">
        <v>45545</v>
      </c>
      <c r="B362" s="7">
        <v>179.55</v>
      </c>
    </row>
    <row r="363" spans="1:2" x14ac:dyDescent="0.3">
      <c r="A363" s="2">
        <v>45546</v>
      </c>
      <c r="B363" s="7">
        <v>184.52</v>
      </c>
    </row>
    <row r="364" spans="1:2" x14ac:dyDescent="0.3">
      <c r="A364" s="2">
        <v>45547</v>
      </c>
      <c r="B364" s="7">
        <v>187</v>
      </c>
    </row>
    <row r="365" spans="1:2" x14ac:dyDescent="0.3">
      <c r="A365" s="2">
        <v>45548</v>
      </c>
      <c r="B365" s="7">
        <v>186.49</v>
      </c>
    </row>
    <row r="366" spans="1:2" x14ac:dyDescent="0.3">
      <c r="A366" s="2">
        <v>45551</v>
      </c>
      <c r="B366" s="7">
        <v>184.89</v>
      </c>
    </row>
    <row r="367" spans="1:2" x14ac:dyDescent="0.3">
      <c r="A367" s="2">
        <v>45552</v>
      </c>
      <c r="B367" s="7">
        <v>186.88</v>
      </c>
    </row>
    <row r="368" spans="1:2" x14ac:dyDescent="0.3">
      <c r="A368" s="2">
        <v>45553</v>
      </c>
      <c r="B368" s="7">
        <v>186.43</v>
      </c>
    </row>
    <row r="369" spans="1:2" x14ac:dyDescent="0.3">
      <c r="A369" s="2">
        <v>45554</v>
      </c>
      <c r="B369" s="7">
        <v>189.87</v>
      </c>
    </row>
    <row r="370" spans="1:2" x14ac:dyDescent="0.3">
      <c r="A370" s="2">
        <v>45555</v>
      </c>
      <c r="B370" s="7">
        <v>191.6</v>
      </c>
    </row>
    <row r="371" spans="1:2" x14ac:dyDescent="0.3">
      <c r="A371" s="2">
        <v>45558</v>
      </c>
      <c r="B371" s="7">
        <v>193.88</v>
      </c>
    </row>
    <row r="372" spans="1:2" x14ac:dyDescent="0.3">
      <c r="A372" s="2">
        <v>45559</v>
      </c>
      <c r="B372" s="7">
        <v>193.96</v>
      </c>
    </row>
    <row r="373" spans="1:2" x14ac:dyDescent="0.3">
      <c r="A373" s="2">
        <v>45560</v>
      </c>
      <c r="B373" s="7">
        <v>192.53</v>
      </c>
    </row>
    <row r="374" spans="1:2" x14ac:dyDescent="0.3">
      <c r="A374" s="2">
        <v>45561</v>
      </c>
      <c r="B374" s="7">
        <v>191.16</v>
      </c>
    </row>
    <row r="375" spans="1:2" x14ac:dyDescent="0.3">
      <c r="A375" s="2">
        <v>45562</v>
      </c>
      <c r="B375" s="7">
        <v>187.97</v>
      </c>
    </row>
    <row r="376" spans="1:2" x14ac:dyDescent="0.3">
      <c r="A376" s="2">
        <v>45565</v>
      </c>
      <c r="B376" s="7">
        <v>186.33</v>
      </c>
    </row>
    <row r="377" spans="1:2" x14ac:dyDescent="0.3">
      <c r="A377" s="2">
        <v>45566</v>
      </c>
      <c r="B377" s="7">
        <v>185.13</v>
      </c>
    </row>
    <row r="378" spans="1:2" x14ac:dyDescent="0.3">
      <c r="A378" s="2">
        <v>45567</v>
      </c>
      <c r="B378" s="7">
        <v>184.76</v>
      </c>
    </row>
    <row r="379" spans="1:2" x14ac:dyDescent="0.3">
      <c r="A379" s="2">
        <v>45568</v>
      </c>
      <c r="B379" s="7">
        <v>181.96</v>
      </c>
    </row>
    <row r="380" spans="1:2" x14ac:dyDescent="0.3">
      <c r="A380" s="2">
        <v>45569</v>
      </c>
      <c r="B380" s="7">
        <v>186.51</v>
      </c>
    </row>
    <row r="381" spans="1:2" x14ac:dyDescent="0.3">
      <c r="A381" s="2">
        <v>45572</v>
      </c>
      <c r="B381" s="7">
        <v>180.8</v>
      </c>
    </row>
    <row r="382" spans="1:2" x14ac:dyDescent="0.3">
      <c r="A382" s="2">
        <v>45573</v>
      </c>
      <c r="B382" s="7">
        <v>182.72</v>
      </c>
    </row>
    <row r="383" spans="1:2" x14ac:dyDescent="0.3">
      <c r="A383" s="2">
        <v>45574</v>
      </c>
      <c r="B383" s="7">
        <v>185.17</v>
      </c>
    </row>
    <row r="384" spans="1:2" x14ac:dyDescent="0.3">
      <c r="A384" s="2">
        <v>45575</v>
      </c>
      <c r="B384" s="7">
        <v>186.65</v>
      </c>
    </row>
    <row r="385" spans="1:2" x14ac:dyDescent="0.3">
      <c r="A385" s="2">
        <v>45576</v>
      </c>
      <c r="B385" s="7">
        <v>188.82</v>
      </c>
    </row>
    <row r="386" spans="1:2" x14ac:dyDescent="0.3">
      <c r="A386" s="2">
        <v>45579</v>
      </c>
      <c r="B386" s="7">
        <v>187.54</v>
      </c>
    </row>
    <row r="387" spans="1:2" x14ac:dyDescent="0.3">
      <c r="A387" s="2">
        <v>45580</v>
      </c>
      <c r="B387" s="7">
        <v>187.69</v>
      </c>
    </row>
    <row r="388" spans="1:2" x14ac:dyDescent="0.3">
      <c r="A388" s="2">
        <v>45581</v>
      </c>
      <c r="B388" s="7">
        <v>186.89</v>
      </c>
    </row>
    <row r="389" spans="1:2" x14ac:dyDescent="0.3">
      <c r="A389" s="2">
        <v>45582</v>
      </c>
      <c r="B389" s="7">
        <v>187.53</v>
      </c>
    </row>
    <row r="390" spans="1:2" x14ac:dyDescent="0.3">
      <c r="A390" s="2">
        <v>45583</v>
      </c>
      <c r="B390" s="7">
        <v>188.99</v>
      </c>
    </row>
    <row r="391" spans="1:2" x14ac:dyDescent="0.3">
      <c r="A391" s="2">
        <v>45586</v>
      </c>
      <c r="B391" s="7">
        <v>189.07</v>
      </c>
    </row>
    <row r="392" spans="1:2" x14ac:dyDescent="0.3">
      <c r="A392" s="2">
        <v>45587</v>
      </c>
      <c r="B392" s="7">
        <v>189.7</v>
      </c>
    </row>
    <row r="393" spans="1:2" x14ac:dyDescent="0.3">
      <c r="A393" s="2">
        <v>45588</v>
      </c>
      <c r="B393" s="7">
        <v>184.71</v>
      </c>
    </row>
    <row r="394" spans="1:2" x14ac:dyDescent="0.3">
      <c r="A394" s="2">
        <v>45589</v>
      </c>
      <c r="B394" s="7">
        <v>186.38</v>
      </c>
    </row>
    <row r="395" spans="1:2" x14ac:dyDescent="0.3">
      <c r="A395" s="2">
        <v>45590</v>
      </c>
      <c r="B395" s="7">
        <v>187.83</v>
      </c>
    </row>
    <row r="396" spans="1:2" x14ac:dyDescent="0.3">
      <c r="A396" s="2">
        <v>45593</v>
      </c>
      <c r="B396" s="7">
        <v>188.39</v>
      </c>
    </row>
    <row r="397" spans="1:2" x14ac:dyDescent="0.3">
      <c r="A397" s="2">
        <v>45594</v>
      </c>
      <c r="B397" s="7">
        <v>190.83</v>
      </c>
    </row>
    <row r="398" spans="1:2" x14ac:dyDescent="0.3">
      <c r="A398" s="2">
        <v>45595</v>
      </c>
      <c r="B398" s="7">
        <v>192.73</v>
      </c>
    </row>
    <row r="399" spans="1:2" x14ac:dyDescent="0.3">
      <c r="A399" s="2">
        <v>45596</v>
      </c>
      <c r="B399" s="7">
        <v>186.4</v>
      </c>
    </row>
    <row r="400" spans="1:2" x14ac:dyDescent="0.3">
      <c r="A400" s="2">
        <v>45597</v>
      </c>
      <c r="B400" s="7">
        <v>197.93</v>
      </c>
    </row>
    <row r="401" spans="1:2" x14ac:dyDescent="0.3">
      <c r="A401" s="2">
        <v>45600</v>
      </c>
      <c r="B401" s="7">
        <v>195.78</v>
      </c>
    </row>
    <row r="402" spans="1:2" x14ac:dyDescent="0.3">
      <c r="A402" s="2">
        <v>45601</v>
      </c>
      <c r="B402" s="7">
        <v>199.5</v>
      </c>
    </row>
    <row r="403" spans="1:2" x14ac:dyDescent="0.3">
      <c r="A403" s="2">
        <v>45602</v>
      </c>
      <c r="B403" s="7">
        <v>207.09</v>
      </c>
    </row>
    <row r="404" spans="1:2" x14ac:dyDescent="0.3">
      <c r="A404" s="2">
        <v>45603</v>
      </c>
      <c r="B404" s="7">
        <v>210.05</v>
      </c>
    </row>
    <row r="405" spans="1:2" x14ac:dyDescent="0.3">
      <c r="A405" s="2">
        <v>45604</v>
      </c>
      <c r="B405" s="7">
        <v>208.18</v>
      </c>
    </row>
    <row r="406" spans="1:2" x14ac:dyDescent="0.3">
      <c r="A406" s="2">
        <v>45607</v>
      </c>
      <c r="B406" s="7">
        <v>206.84</v>
      </c>
    </row>
    <row r="407" spans="1:2" x14ac:dyDescent="0.3">
      <c r="A407" s="2">
        <v>45608</v>
      </c>
      <c r="B407" s="7">
        <v>208.91</v>
      </c>
    </row>
    <row r="408" spans="1:2" x14ac:dyDescent="0.3">
      <c r="A408" s="2">
        <v>45609</v>
      </c>
      <c r="B408" s="7">
        <v>214.1</v>
      </c>
    </row>
    <row r="409" spans="1:2" x14ac:dyDescent="0.3">
      <c r="A409" s="2">
        <v>45610</v>
      </c>
      <c r="B409" s="7">
        <v>211.48</v>
      </c>
    </row>
    <row r="410" spans="1:2" x14ac:dyDescent="0.3">
      <c r="A410" s="2">
        <v>45611</v>
      </c>
      <c r="B410" s="7">
        <v>202.61</v>
      </c>
    </row>
    <row r="411" spans="1:2" x14ac:dyDescent="0.3">
      <c r="A411" s="2">
        <v>45614</v>
      </c>
      <c r="B411" s="7">
        <v>201.7</v>
      </c>
    </row>
    <row r="412" spans="1:2" x14ac:dyDescent="0.3">
      <c r="A412" s="2">
        <v>45615</v>
      </c>
      <c r="B412" s="7">
        <v>204.61</v>
      </c>
    </row>
    <row r="413" spans="1:2" x14ac:dyDescent="0.3">
      <c r="A413" s="2">
        <v>45616</v>
      </c>
      <c r="B413" s="7">
        <v>202.88</v>
      </c>
    </row>
    <row r="414" spans="1:2" x14ac:dyDescent="0.3">
      <c r="A414" s="2">
        <v>45617</v>
      </c>
      <c r="B414" s="7">
        <v>198.38</v>
      </c>
    </row>
    <row r="415" spans="1:2" x14ac:dyDescent="0.3">
      <c r="A415" s="2">
        <v>45618</v>
      </c>
      <c r="B415" s="7">
        <v>197.12</v>
      </c>
    </row>
    <row r="416" spans="1:2" x14ac:dyDescent="0.3">
      <c r="A416" s="2">
        <v>45621</v>
      </c>
      <c r="B416" s="7">
        <v>201.45</v>
      </c>
    </row>
    <row r="417" spans="1:2" x14ac:dyDescent="0.3">
      <c r="A417" s="2">
        <v>45622</v>
      </c>
      <c r="B417" s="7">
        <v>207.86</v>
      </c>
    </row>
    <row r="418" spans="1:2" x14ac:dyDescent="0.3">
      <c r="A418" s="2">
        <v>45623</v>
      </c>
      <c r="B418" s="7">
        <v>205.74</v>
      </c>
    </row>
    <row r="419" spans="1:2" x14ac:dyDescent="0.3">
      <c r="A419" s="2">
        <v>45625</v>
      </c>
      <c r="B419" s="7">
        <v>207.89</v>
      </c>
    </row>
    <row r="420" spans="1:2" x14ac:dyDescent="0.3">
      <c r="A420" s="2">
        <v>45628</v>
      </c>
      <c r="B420" s="7">
        <v>210.71</v>
      </c>
    </row>
    <row r="421" spans="1:2" x14ac:dyDescent="0.3">
      <c r="A421" s="2">
        <v>45629</v>
      </c>
      <c r="B421" s="7">
        <v>213.44</v>
      </c>
    </row>
    <row r="422" spans="1:2" x14ac:dyDescent="0.3">
      <c r="A422" s="2">
        <v>45630</v>
      </c>
      <c r="B422" s="7">
        <v>218.16</v>
      </c>
    </row>
    <row r="423" spans="1:2" x14ac:dyDescent="0.3">
      <c r="A423" s="2">
        <v>45631</v>
      </c>
      <c r="B423" s="7">
        <v>220.55</v>
      </c>
    </row>
    <row r="424" spans="1:2" x14ac:dyDescent="0.3">
      <c r="A424" s="2">
        <v>45632</v>
      </c>
      <c r="B424" s="7">
        <v>227.03</v>
      </c>
    </row>
    <row r="425" spans="1:2" x14ac:dyDescent="0.3">
      <c r="A425" s="2">
        <v>45635</v>
      </c>
      <c r="B425" s="7">
        <v>226.09</v>
      </c>
    </row>
    <row r="426" spans="1:2" x14ac:dyDescent="0.3">
      <c r="A426" s="2">
        <v>45636</v>
      </c>
      <c r="B426" s="7">
        <v>225.04</v>
      </c>
    </row>
    <row r="427" spans="1:2" x14ac:dyDescent="0.3">
      <c r="A427" s="2">
        <v>45637</v>
      </c>
      <c r="B427" s="7">
        <v>230.26</v>
      </c>
    </row>
    <row r="428" spans="1:2" x14ac:dyDescent="0.3">
      <c r="A428" s="2">
        <v>45638</v>
      </c>
      <c r="B428" s="7">
        <v>228.97</v>
      </c>
    </row>
    <row r="429" spans="1:2" x14ac:dyDescent="0.3">
      <c r="A429" s="2">
        <v>45639</v>
      </c>
      <c r="B429" s="7">
        <v>227.46</v>
      </c>
    </row>
    <row r="430" spans="1:2" x14ac:dyDescent="0.3">
      <c r="A430" s="2">
        <v>45642</v>
      </c>
      <c r="B430" s="7">
        <v>232.93</v>
      </c>
    </row>
    <row r="431" spans="1:2" x14ac:dyDescent="0.3">
      <c r="A431" s="2">
        <v>45643</v>
      </c>
      <c r="B431" s="7">
        <v>231.15</v>
      </c>
    </row>
    <row r="432" spans="1:2" x14ac:dyDescent="0.3">
      <c r="A432" s="2">
        <v>45644</v>
      </c>
      <c r="B432" s="7">
        <v>220.52</v>
      </c>
    </row>
    <row r="433" spans="1:2" x14ac:dyDescent="0.3">
      <c r="A433" s="2">
        <v>45645</v>
      </c>
      <c r="B433" s="7">
        <v>223.29</v>
      </c>
    </row>
    <row r="434" spans="1:2" x14ac:dyDescent="0.3">
      <c r="A434" s="2">
        <v>45646</v>
      </c>
      <c r="B434" s="7">
        <v>224.92</v>
      </c>
    </row>
    <row r="435" spans="1:2" x14ac:dyDescent="0.3">
      <c r="A435" s="2">
        <v>45649</v>
      </c>
      <c r="B435" s="7">
        <v>225.06</v>
      </c>
    </row>
    <row r="436" spans="1:2" x14ac:dyDescent="0.3">
      <c r="A436" s="2">
        <v>45650</v>
      </c>
      <c r="B436" s="7">
        <v>229.05</v>
      </c>
    </row>
    <row r="437" spans="1:2" x14ac:dyDescent="0.3">
      <c r="A437" s="2">
        <v>45652</v>
      </c>
      <c r="B437" s="7">
        <v>227.05</v>
      </c>
    </row>
    <row r="438" spans="1:2" x14ac:dyDescent="0.3">
      <c r="A438" s="2">
        <v>45653</v>
      </c>
      <c r="B438" s="7">
        <v>223.75</v>
      </c>
    </row>
    <row r="439" spans="1:2" x14ac:dyDescent="0.3">
      <c r="A439" s="2">
        <v>45656</v>
      </c>
      <c r="B439" s="7">
        <v>221.3</v>
      </c>
    </row>
    <row r="440" spans="1:2" x14ac:dyDescent="0.3">
      <c r="A440" s="2">
        <v>45657</v>
      </c>
      <c r="B440" s="7">
        <v>219.39</v>
      </c>
    </row>
    <row r="441" spans="1:2" x14ac:dyDescent="0.3">
      <c r="A441" s="2">
        <v>45659</v>
      </c>
      <c r="B441" s="7">
        <v>220.22</v>
      </c>
    </row>
    <row r="442" spans="1:2" x14ac:dyDescent="0.3">
      <c r="A442" s="2">
        <v>45660</v>
      </c>
      <c r="B442" s="7">
        <v>224.19</v>
      </c>
    </row>
    <row r="443" spans="1:2" x14ac:dyDescent="0.3">
      <c r="A443" s="2">
        <v>45663</v>
      </c>
      <c r="B443" s="7">
        <v>227.61</v>
      </c>
    </row>
    <row r="444" spans="1:2" x14ac:dyDescent="0.3">
      <c r="A444" s="2">
        <v>45664</v>
      </c>
      <c r="B444" s="7">
        <v>222.11</v>
      </c>
    </row>
    <row r="445" spans="1:2" x14ac:dyDescent="0.3">
      <c r="A445" s="2">
        <v>45665</v>
      </c>
      <c r="B445" s="7">
        <v>222.13</v>
      </c>
    </row>
    <row r="446" spans="1:2" x14ac:dyDescent="0.3">
      <c r="A446" s="2">
        <v>45667</v>
      </c>
      <c r="B446" s="7">
        <v>218.94</v>
      </c>
    </row>
    <row r="447" spans="1:2" x14ac:dyDescent="0.3">
      <c r="A447" s="2">
        <v>45670</v>
      </c>
      <c r="B447" s="7">
        <v>218.46</v>
      </c>
    </row>
    <row r="448" spans="1:2" x14ac:dyDescent="0.3">
      <c r="A448" s="2">
        <v>45671</v>
      </c>
      <c r="B448" s="7">
        <v>217.76</v>
      </c>
    </row>
    <row r="449" spans="1:2" x14ac:dyDescent="0.3">
      <c r="A449" s="2">
        <v>45672</v>
      </c>
      <c r="B449" s="7">
        <v>223.35</v>
      </c>
    </row>
    <row r="450" spans="1:2" x14ac:dyDescent="0.3">
      <c r="A450" s="2">
        <v>45673</v>
      </c>
      <c r="B450" s="7">
        <v>220.66</v>
      </c>
    </row>
    <row r="451" spans="1:2" x14ac:dyDescent="0.3">
      <c r="A451" s="2">
        <v>45674</v>
      </c>
      <c r="B451" s="7">
        <v>225.94</v>
      </c>
    </row>
    <row r="452" spans="1:2" x14ac:dyDescent="0.3">
      <c r="A452" s="2">
        <v>45678</v>
      </c>
      <c r="B452" s="7">
        <v>230.71</v>
      </c>
    </row>
    <row r="453" spans="1:2" x14ac:dyDescent="0.3">
      <c r="A453" s="2">
        <v>45679</v>
      </c>
      <c r="B453" s="7">
        <v>235.01</v>
      </c>
    </row>
    <row r="454" spans="1:2" x14ac:dyDescent="0.3">
      <c r="A454" s="2">
        <v>45680</v>
      </c>
      <c r="B454" s="7">
        <v>235.42</v>
      </c>
    </row>
    <row r="455" spans="1:2" x14ac:dyDescent="0.3">
      <c r="A455" s="2">
        <v>45681</v>
      </c>
      <c r="B455" s="7">
        <v>234.85</v>
      </c>
    </row>
    <row r="456" spans="1:2" x14ac:dyDescent="0.3">
      <c r="A456" s="2">
        <v>45684</v>
      </c>
      <c r="B456" s="7">
        <v>235.42</v>
      </c>
    </row>
    <row r="457" spans="1:2" x14ac:dyDescent="0.3">
      <c r="A457" s="2">
        <v>45685</v>
      </c>
      <c r="B457" s="7">
        <v>238.15</v>
      </c>
    </row>
    <row r="458" spans="1:2" x14ac:dyDescent="0.3">
      <c r="A458" s="2">
        <v>45686</v>
      </c>
      <c r="B458" s="7">
        <v>237.07</v>
      </c>
    </row>
    <row r="459" spans="1:2" x14ac:dyDescent="0.3">
      <c r="A459" s="2">
        <v>45687</v>
      </c>
      <c r="B459" s="7">
        <v>234.64</v>
      </c>
    </row>
    <row r="460" spans="1:2" x14ac:dyDescent="0.3">
      <c r="A460" s="2">
        <v>45688</v>
      </c>
      <c r="B460" s="7">
        <v>237.68</v>
      </c>
    </row>
    <row r="461" spans="1:2" x14ac:dyDescent="0.3">
      <c r="A461" s="2">
        <v>45691</v>
      </c>
      <c r="B461" s="7">
        <v>237.42</v>
      </c>
    </row>
    <row r="462" spans="1:2" x14ac:dyDescent="0.3">
      <c r="A462" s="2">
        <v>45692</v>
      </c>
      <c r="B462" s="7">
        <v>242.06</v>
      </c>
    </row>
    <row r="463" spans="1:2" x14ac:dyDescent="0.3">
      <c r="A463" s="2">
        <v>45693</v>
      </c>
      <c r="B463" s="7">
        <v>236.17</v>
      </c>
    </row>
    <row r="464" spans="1:2" x14ac:dyDescent="0.3">
      <c r="A464" s="2">
        <v>45694</v>
      </c>
      <c r="B464" s="7">
        <v>238.83</v>
      </c>
    </row>
    <row r="465" spans="1:2" x14ac:dyDescent="0.3">
      <c r="A465" s="2">
        <v>45695</v>
      </c>
      <c r="B465" s="7">
        <v>229.15</v>
      </c>
    </row>
    <row r="466" spans="1:2" x14ac:dyDescent="0.3">
      <c r="A466" s="2">
        <v>45698</v>
      </c>
      <c r="B466" s="7">
        <v>233.14</v>
      </c>
    </row>
    <row r="467" spans="1:2" x14ac:dyDescent="0.3">
      <c r="A467" s="2">
        <v>45699</v>
      </c>
      <c r="B467" s="7">
        <v>232.76</v>
      </c>
    </row>
    <row r="468" spans="1:2" x14ac:dyDescent="0.3">
      <c r="A468" s="2">
        <v>45700</v>
      </c>
      <c r="B468" s="7">
        <v>228.93</v>
      </c>
    </row>
    <row r="469" spans="1:2" x14ac:dyDescent="0.3">
      <c r="A469" s="2">
        <v>45701</v>
      </c>
      <c r="B469" s="7">
        <v>230.37</v>
      </c>
    </row>
    <row r="470" spans="1:2" x14ac:dyDescent="0.3">
      <c r="A470" s="2">
        <v>45702</v>
      </c>
      <c r="B470" s="7">
        <v>228.68</v>
      </c>
    </row>
    <row r="471" spans="1:2" x14ac:dyDescent="0.3">
      <c r="A471" s="2">
        <v>45706</v>
      </c>
      <c r="B471" s="7">
        <v>226.65</v>
      </c>
    </row>
    <row r="472" spans="1:2" x14ac:dyDescent="0.3">
      <c r="A472" s="2">
        <v>45707</v>
      </c>
      <c r="B472" s="7">
        <v>226.63</v>
      </c>
    </row>
    <row r="473" spans="1:2" x14ac:dyDescent="0.3">
      <c r="A473" s="2">
        <v>45708</v>
      </c>
      <c r="B473" s="7">
        <v>222.88</v>
      </c>
    </row>
    <row r="474" spans="1:2" x14ac:dyDescent="0.3">
      <c r="A474" s="2">
        <v>45709</v>
      </c>
      <c r="B474" s="7">
        <v>216.58</v>
      </c>
    </row>
    <row r="475" spans="1:2" x14ac:dyDescent="0.3">
      <c r="A475" s="2">
        <v>45712</v>
      </c>
      <c r="B475" s="7">
        <v>212.71</v>
      </c>
    </row>
    <row r="476" spans="1:2" x14ac:dyDescent="0.3">
      <c r="A476" s="2">
        <v>45713</v>
      </c>
      <c r="B476" s="7">
        <v>212.8</v>
      </c>
    </row>
    <row r="477" spans="1:2" x14ac:dyDescent="0.3">
      <c r="A477" s="2">
        <v>45714</v>
      </c>
      <c r="B477" s="7">
        <v>214.35</v>
      </c>
    </row>
    <row r="478" spans="1:2" x14ac:dyDescent="0.3">
      <c r="A478" s="2">
        <v>45715</v>
      </c>
      <c r="B478" s="7">
        <v>208.74</v>
      </c>
    </row>
    <row r="479" spans="1:2" x14ac:dyDescent="0.3">
      <c r="A479" s="2">
        <v>45716</v>
      </c>
      <c r="B479" s="7">
        <v>212.28</v>
      </c>
    </row>
    <row r="480" spans="1:2" x14ac:dyDescent="0.3">
      <c r="A480" s="2">
        <v>45719</v>
      </c>
      <c r="B480" s="7">
        <v>205.02</v>
      </c>
    </row>
    <row r="481" spans="1:2" x14ac:dyDescent="0.3">
      <c r="A481" s="2">
        <v>45720</v>
      </c>
      <c r="B481" s="7">
        <v>203.8</v>
      </c>
    </row>
    <row r="482" spans="1:2" x14ac:dyDescent="0.3">
      <c r="A482" s="2">
        <v>45721</v>
      </c>
      <c r="B482" s="7">
        <v>208.36</v>
      </c>
    </row>
    <row r="483" spans="1:2" x14ac:dyDescent="0.3">
      <c r="A483" s="2">
        <v>45722</v>
      </c>
      <c r="B483" s="7">
        <v>200.7</v>
      </c>
    </row>
    <row r="484" spans="1:2" x14ac:dyDescent="0.3">
      <c r="A484" s="2">
        <v>45723</v>
      </c>
      <c r="B484" s="7">
        <v>199.25</v>
      </c>
    </row>
    <row r="485" spans="1:2" x14ac:dyDescent="0.3">
      <c r="A485" s="2">
        <v>45726</v>
      </c>
      <c r="B485" s="7">
        <v>194.54</v>
      </c>
    </row>
    <row r="486" spans="1:2" x14ac:dyDescent="0.3">
      <c r="A486" s="2">
        <v>45727</v>
      </c>
      <c r="B486" s="7">
        <v>196.59</v>
      </c>
    </row>
    <row r="487" spans="1:2" x14ac:dyDescent="0.3">
      <c r="A487" s="2">
        <v>45728</v>
      </c>
      <c r="B487" s="7">
        <v>198.89</v>
      </c>
    </row>
    <row r="488" spans="1:2" x14ac:dyDescent="0.3">
      <c r="A488" s="2">
        <v>45729</v>
      </c>
      <c r="B488" s="7">
        <v>193.89</v>
      </c>
    </row>
    <row r="489" spans="1:2" x14ac:dyDescent="0.3">
      <c r="A489" s="2">
        <v>45730</v>
      </c>
      <c r="B489" s="7">
        <v>197.95</v>
      </c>
    </row>
    <row r="490" spans="1:2" x14ac:dyDescent="0.3">
      <c r="A490" s="2">
        <v>45733</v>
      </c>
      <c r="B490" s="7">
        <v>195.74</v>
      </c>
    </row>
    <row r="491" spans="1:2" x14ac:dyDescent="0.3">
      <c r="A491" s="2">
        <v>45734</v>
      </c>
      <c r="B491" s="7">
        <v>192.82</v>
      </c>
    </row>
    <row r="492" spans="1:2" x14ac:dyDescent="0.3">
      <c r="A492" s="2">
        <v>45735</v>
      </c>
      <c r="B492" s="7">
        <v>195.54</v>
      </c>
    </row>
    <row r="493" spans="1:2" x14ac:dyDescent="0.3">
      <c r="A493" s="2">
        <v>45736</v>
      </c>
      <c r="B493" s="7">
        <v>194.95</v>
      </c>
    </row>
    <row r="494" spans="1:2" x14ac:dyDescent="0.3">
      <c r="A494" s="2">
        <v>45737</v>
      </c>
      <c r="B494" s="7">
        <v>196.21</v>
      </c>
    </row>
    <row r="495" spans="1:2" x14ac:dyDescent="0.3">
      <c r="A495" s="2">
        <v>45740</v>
      </c>
      <c r="B495" s="7">
        <v>203.26</v>
      </c>
    </row>
    <row r="496" spans="1:2" x14ac:dyDescent="0.3">
      <c r="A496" s="2">
        <v>45741</v>
      </c>
      <c r="B496" s="7">
        <v>205.71</v>
      </c>
    </row>
    <row r="497" spans="1:2" x14ac:dyDescent="0.3">
      <c r="A497" s="2">
        <v>45742</v>
      </c>
      <c r="B497" s="7">
        <v>201.13</v>
      </c>
    </row>
    <row r="498" spans="1:2" x14ac:dyDescent="0.3">
      <c r="A498" s="2">
        <v>45743</v>
      </c>
      <c r="B498" s="7">
        <v>201.36</v>
      </c>
    </row>
    <row r="499" spans="1:2" x14ac:dyDescent="0.3">
      <c r="A499" s="2">
        <v>45744</v>
      </c>
      <c r="B499" s="7">
        <v>192.72</v>
      </c>
    </row>
    <row r="500" spans="1:2" x14ac:dyDescent="0.3">
      <c r="A500" s="2">
        <v>45747</v>
      </c>
      <c r="B500" s="7">
        <v>190.26</v>
      </c>
    </row>
    <row r="501" spans="1:2" x14ac:dyDescent="0.3">
      <c r="A501" s="2">
        <v>45748</v>
      </c>
      <c r="B501" s="7">
        <v>192.17</v>
      </c>
    </row>
    <row r="502" spans="1:2" x14ac:dyDescent="0.3">
      <c r="A502" s="2">
        <v>45749</v>
      </c>
      <c r="B502" s="7">
        <v>196.01</v>
      </c>
    </row>
    <row r="503" spans="1:2" x14ac:dyDescent="0.3">
      <c r="A503" s="2">
        <v>45750</v>
      </c>
      <c r="B503" s="7">
        <v>178.41</v>
      </c>
    </row>
    <row r="504" spans="1:2" x14ac:dyDescent="0.3">
      <c r="A504" s="2">
        <v>45751</v>
      </c>
      <c r="B504" s="7">
        <v>171</v>
      </c>
    </row>
    <row r="505" spans="1:2" x14ac:dyDescent="0.3">
      <c r="A505" s="2">
        <v>45754</v>
      </c>
      <c r="B505" s="7">
        <v>175.26</v>
      </c>
    </row>
    <row r="506" spans="1:2" x14ac:dyDescent="0.3">
      <c r="A506" s="2">
        <v>45755</v>
      </c>
      <c r="B506" s="7">
        <v>170.66</v>
      </c>
    </row>
    <row r="507" spans="1:2" x14ac:dyDescent="0.3">
      <c r="A507" s="2">
        <v>45756</v>
      </c>
      <c r="B507" s="7">
        <v>191.1</v>
      </c>
    </row>
    <row r="508" spans="1:2" x14ac:dyDescent="0.3">
      <c r="A508" s="2">
        <v>45757</v>
      </c>
      <c r="B508" s="7">
        <v>181.22</v>
      </c>
    </row>
    <row r="509" spans="1:2" x14ac:dyDescent="0.3">
      <c r="A509" s="2">
        <v>45758</v>
      </c>
      <c r="B509" s="7">
        <v>184.87</v>
      </c>
    </row>
    <row r="510" spans="1:2" x14ac:dyDescent="0.3">
      <c r="A510" s="2">
        <v>45761</v>
      </c>
      <c r="B510" s="7">
        <v>182.12</v>
      </c>
    </row>
    <row r="511" spans="1:2" x14ac:dyDescent="0.3">
      <c r="A511" s="2">
        <v>45762</v>
      </c>
      <c r="B511" s="7">
        <v>179.59</v>
      </c>
    </row>
    <row r="512" spans="1:2" x14ac:dyDescent="0.3">
      <c r="A512" s="2">
        <v>45763</v>
      </c>
      <c r="B512" s="7">
        <v>174.33</v>
      </c>
    </row>
    <row r="513" spans="1:2" x14ac:dyDescent="0.3">
      <c r="A513" s="2">
        <v>45764</v>
      </c>
      <c r="B513" s="7">
        <v>172.61</v>
      </c>
    </row>
    <row r="514" spans="1:2" x14ac:dyDescent="0.3">
      <c r="A514" s="2">
        <v>45768</v>
      </c>
      <c r="B514" s="7">
        <v>167.32</v>
      </c>
    </row>
    <row r="515" spans="1:2" x14ac:dyDescent="0.3">
      <c r="A515" s="2">
        <v>45769</v>
      </c>
      <c r="B515" s="7">
        <v>173.18</v>
      </c>
    </row>
    <row r="516" spans="1:2" x14ac:dyDescent="0.3">
      <c r="A516" s="2">
        <v>45770</v>
      </c>
      <c r="B516" s="7">
        <v>180.6</v>
      </c>
    </row>
    <row r="517" spans="1:2" x14ac:dyDescent="0.3">
      <c r="A517" s="2">
        <v>45771</v>
      </c>
      <c r="B517" s="7">
        <v>186.54</v>
      </c>
    </row>
    <row r="518" spans="1:2" x14ac:dyDescent="0.3">
      <c r="A518" s="2">
        <v>45772</v>
      </c>
      <c r="B518" s="7">
        <v>188.99</v>
      </c>
    </row>
    <row r="519" spans="1:2" x14ac:dyDescent="0.3">
      <c r="A519" s="2">
        <v>45775</v>
      </c>
      <c r="B519" s="7">
        <v>187.7</v>
      </c>
    </row>
    <row r="520" spans="1:2" x14ac:dyDescent="0.3">
      <c r="A520" s="2">
        <v>45776</v>
      </c>
      <c r="B520" s="7">
        <v>187.39</v>
      </c>
    </row>
    <row r="521" spans="1:2" x14ac:dyDescent="0.3">
      <c r="A521" s="2">
        <v>45777</v>
      </c>
      <c r="B521" s="7">
        <v>184.42</v>
      </c>
    </row>
    <row r="522" spans="1:2" x14ac:dyDescent="0.3">
      <c r="A522" s="2">
        <v>45778</v>
      </c>
      <c r="B522" s="7">
        <v>190.2</v>
      </c>
    </row>
    <row r="523" spans="1:2" x14ac:dyDescent="0.3">
      <c r="A523" s="2">
        <v>45779</v>
      </c>
      <c r="B523" s="7">
        <v>189.98</v>
      </c>
    </row>
    <row r="524" spans="1:2" x14ac:dyDescent="0.3">
      <c r="A524" s="2">
        <v>45782</v>
      </c>
      <c r="B524" s="7">
        <v>186.35</v>
      </c>
    </row>
    <row r="525" spans="1:2" x14ac:dyDescent="0.3">
      <c r="A525" s="2">
        <v>45783</v>
      </c>
      <c r="B525" s="7">
        <v>185.01</v>
      </c>
    </row>
    <row r="526" spans="1:2" x14ac:dyDescent="0.3">
      <c r="A526" s="2">
        <v>45784</v>
      </c>
      <c r="B526" s="7">
        <v>188.71</v>
      </c>
    </row>
    <row r="527" spans="1:2" x14ac:dyDescent="0.3">
      <c r="A527" s="2">
        <v>45785</v>
      </c>
      <c r="B527" s="7">
        <v>192.08</v>
      </c>
    </row>
    <row r="528" spans="1:2" x14ac:dyDescent="0.3">
      <c r="A528" s="2">
        <v>45786</v>
      </c>
      <c r="B528" s="7">
        <v>193.06</v>
      </c>
    </row>
    <row r="529" spans="1:2" x14ac:dyDescent="0.3">
      <c r="A529" s="2">
        <v>45789</v>
      </c>
      <c r="B529" s="7">
        <v>208.64</v>
      </c>
    </row>
    <row r="530" spans="1:2" x14ac:dyDescent="0.3">
      <c r="A530" s="2">
        <v>45790</v>
      </c>
      <c r="B530" s="7">
        <v>211.37</v>
      </c>
    </row>
    <row r="531" spans="1:2" x14ac:dyDescent="0.3">
      <c r="A531" s="2">
        <v>45791</v>
      </c>
      <c r="B531" s="7">
        <v>210.25</v>
      </c>
    </row>
    <row r="532" spans="1:2" x14ac:dyDescent="0.3">
      <c r="A532" s="2">
        <v>45792</v>
      </c>
      <c r="B532" s="7">
        <v>205.17</v>
      </c>
    </row>
    <row r="533" spans="1:2" x14ac:dyDescent="0.3">
      <c r="A533" s="2">
        <v>45793</v>
      </c>
      <c r="B533" s="7">
        <v>205.59</v>
      </c>
    </row>
    <row r="534" spans="1:2" x14ac:dyDescent="0.3">
      <c r="A534" s="2">
        <v>45796</v>
      </c>
      <c r="B534" s="7">
        <v>206.16</v>
      </c>
    </row>
    <row r="535" spans="1:2" x14ac:dyDescent="0.3">
      <c r="A535" s="2">
        <v>45797</v>
      </c>
      <c r="B535" s="7">
        <v>204.07</v>
      </c>
    </row>
    <row r="536" spans="1:2" x14ac:dyDescent="0.3">
      <c r="A536" s="2">
        <v>45798</v>
      </c>
      <c r="B536" s="7">
        <v>201.12</v>
      </c>
    </row>
    <row r="537" spans="1:2" x14ac:dyDescent="0.3">
      <c r="A537" s="2">
        <v>45799</v>
      </c>
      <c r="B537" s="7">
        <v>203.1</v>
      </c>
    </row>
    <row r="538" spans="1:2" x14ac:dyDescent="0.3">
      <c r="A538" s="2">
        <v>45800</v>
      </c>
      <c r="B538" s="7">
        <v>200.99</v>
      </c>
    </row>
    <row r="539" spans="1:2" x14ac:dyDescent="0.3">
      <c r="A539" s="2">
        <v>45804</v>
      </c>
      <c r="B539" s="7">
        <v>206.02</v>
      </c>
    </row>
    <row r="540" spans="1:2" x14ac:dyDescent="0.3">
      <c r="A540" s="2">
        <v>45805</v>
      </c>
      <c r="B540" s="7">
        <v>204.72</v>
      </c>
    </row>
    <row r="541" spans="1:2" x14ac:dyDescent="0.3">
      <c r="A541" s="2">
        <v>45806</v>
      </c>
      <c r="B541" s="7">
        <v>205.7</v>
      </c>
    </row>
    <row r="542" spans="1:2" x14ac:dyDescent="0.3">
      <c r="A542" s="2">
        <v>45807</v>
      </c>
      <c r="B542" s="7">
        <v>205.01</v>
      </c>
    </row>
    <row r="543" spans="1:2" x14ac:dyDescent="0.3">
      <c r="A543" s="2">
        <v>45810</v>
      </c>
      <c r="B543" s="7">
        <v>206.65</v>
      </c>
    </row>
    <row r="544" spans="1:2" x14ac:dyDescent="0.3">
      <c r="A544" s="2">
        <v>45811</v>
      </c>
      <c r="B544" s="7">
        <v>205.71</v>
      </c>
    </row>
    <row r="545" spans="1:2" x14ac:dyDescent="0.3">
      <c r="A545" s="2">
        <v>45812</v>
      </c>
      <c r="B545" s="7">
        <v>207.23</v>
      </c>
    </row>
    <row r="546" spans="1:2" x14ac:dyDescent="0.3">
      <c r="A546" s="2">
        <v>45813</v>
      </c>
      <c r="B546" s="7">
        <v>207.91</v>
      </c>
    </row>
    <row r="547" spans="1:2" x14ac:dyDescent="0.3">
      <c r="A547" s="2">
        <v>45814</v>
      </c>
      <c r="B547" s="7">
        <v>213.57</v>
      </c>
    </row>
    <row r="548" spans="1:2" x14ac:dyDescent="0.3">
      <c r="A548" s="2">
        <v>45817</v>
      </c>
      <c r="B548" s="7">
        <v>216.98</v>
      </c>
    </row>
    <row r="549" spans="1:2" x14ac:dyDescent="0.3">
      <c r="A549" s="2">
        <v>45818</v>
      </c>
      <c r="B549" s="7">
        <v>217.61</v>
      </c>
    </row>
    <row r="550" spans="1:2" x14ac:dyDescent="0.3">
      <c r="A550" s="2">
        <v>45819</v>
      </c>
      <c r="B550" s="7">
        <v>213.2</v>
      </c>
    </row>
    <row r="551" spans="1:2" x14ac:dyDescent="0.3">
      <c r="A551" s="2">
        <v>45820</v>
      </c>
      <c r="B551" s="7">
        <v>213.24</v>
      </c>
    </row>
    <row r="552" spans="1:2" x14ac:dyDescent="0.3">
      <c r="A552" s="2">
        <v>45821</v>
      </c>
      <c r="B552" s="7">
        <v>212.1</v>
      </c>
    </row>
    <row r="553" spans="1:2" x14ac:dyDescent="0.3">
      <c r="A553" s="2">
        <v>45824</v>
      </c>
      <c r="B553" s="7">
        <v>216.1</v>
      </c>
    </row>
    <row r="554" spans="1:2" x14ac:dyDescent="0.3">
      <c r="A554" s="2">
        <v>45825</v>
      </c>
      <c r="B554" s="7">
        <v>214.82</v>
      </c>
    </row>
    <row r="555" spans="1:2" x14ac:dyDescent="0.3">
      <c r="A555" s="2">
        <v>45826</v>
      </c>
      <c r="B555" s="7">
        <v>212.52</v>
      </c>
    </row>
    <row r="556" spans="1:2" x14ac:dyDescent="0.3">
      <c r="A556" s="2">
        <v>45828</v>
      </c>
      <c r="B556" s="7">
        <v>209.69</v>
      </c>
    </row>
    <row r="557" spans="1:2" x14ac:dyDescent="0.3">
      <c r="A557" s="2">
        <v>45831</v>
      </c>
      <c r="B557" s="7">
        <v>208.47</v>
      </c>
    </row>
    <row r="558" spans="1:2" x14ac:dyDescent="0.3">
      <c r="A558" s="2">
        <v>45832</v>
      </c>
      <c r="B558" s="7">
        <v>212.77</v>
      </c>
    </row>
    <row r="559" spans="1:2" x14ac:dyDescent="0.3">
      <c r="A559" s="2">
        <v>45833</v>
      </c>
      <c r="B559" s="7">
        <v>211.99</v>
      </c>
    </row>
    <row r="560" spans="1:2" x14ac:dyDescent="0.3">
      <c r="A560" s="2">
        <v>45834</v>
      </c>
      <c r="B560" s="7">
        <v>217.12</v>
      </c>
    </row>
    <row r="561" spans="1:2" x14ac:dyDescent="0.3">
      <c r="A561" s="2">
        <v>45835</v>
      </c>
      <c r="B561" s="7">
        <v>223.3</v>
      </c>
    </row>
    <row r="562" spans="1:2" x14ac:dyDescent="0.3">
      <c r="A562" s="2">
        <v>45838</v>
      </c>
      <c r="B562" s="7">
        <v>219.39</v>
      </c>
    </row>
    <row r="563" spans="1:2" x14ac:dyDescent="0.3">
      <c r="A563" s="2">
        <v>45839</v>
      </c>
      <c r="B563" s="7">
        <v>220.46</v>
      </c>
    </row>
    <row r="564" spans="1:2" x14ac:dyDescent="0.3">
      <c r="A564" s="2">
        <v>45840</v>
      </c>
      <c r="B564" s="7">
        <v>219.92</v>
      </c>
    </row>
    <row r="565" spans="1:2" x14ac:dyDescent="0.3">
      <c r="A565" s="2">
        <v>45841</v>
      </c>
      <c r="B565" s="7">
        <v>223.41</v>
      </c>
    </row>
    <row r="566" spans="1:2" x14ac:dyDescent="0.3">
      <c r="A566" s="2">
        <v>45845</v>
      </c>
      <c r="B566" s="7">
        <v>223.47</v>
      </c>
    </row>
    <row r="567" spans="1:2" x14ac:dyDescent="0.3">
      <c r="A567" s="2">
        <v>45846</v>
      </c>
      <c r="B567" s="7">
        <v>219.36</v>
      </c>
    </row>
    <row r="568" spans="1:2" x14ac:dyDescent="0.3">
      <c r="A568" s="2">
        <v>45847</v>
      </c>
      <c r="B568" s="7">
        <v>222.54</v>
      </c>
    </row>
    <row r="569" spans="1:2" x14ac:dyDescent="0.3">
      <c r="A569" s="2">
        <v>45848</v>
      </c>
      <c r="B569" s="7">
        <v>222.26</v>
      </c>
    </row>
    <row r="570" spans="1:2" x14ac:dyDescent="0.3">
      <c r="A570" s="2">
        <v>45849</v>
      </c>
      <c r="B570" s="7">
        <v>225.02</v>
      </c>
    </row>
    <row r="571" spans="1:2" x14ac:dyDescent="0.3">
      <c r="A571" s="2">
        <v>45852</v>
      </c>
      <c r="B571" s="7">
        <v>225.69</v>
      </c>
    </row>
    <row r="572" spans="1:2" x14ac:dyDescent="0.3">
      <c r="A572" s="2">
        <v>45853</v>
      </c>
      <c r="B572" s="7">
        <v>226.35</v>
      </c>
    </row>
    <row r="573" spans="1:2" x14ac:dyDescent="0.3">
      <c r="A573" s="2">
        <v>45854</v>
      </c>
      <c r="B573" s="7">
        <v>223.19</v>
      </c>
    </row>
    <row r="574" spans="1:2" x14ac:dyDescent="0.3">
      <c r="A574" s="2">
        <v>45855</v>
      </c>
      <c r="B574" s="7">
        <v>223.88</v>
      </c>
    </row>
    <row r="575" spans="1:2" x14ac:dyDescent="0.3">
      <c r="A575" s="2">
        <v>45856</v>
      </c>
      <c r="B575" s="7">
        <v>226.13</v>
      </c>
    </row>
    <row r="576" spans="1:2" x14ac:dyDescent="0.3">
      <c r="A576" s="2">
        <v>45859</v>
      </c>
      <c r="B576" s="7">
        <v>229.3</v>
      </c>
    </row>
    <row r="577" spans="1:2" x14ac:dyDescent="0.3">
      <c r="A577" s="2">
        <v>45860</v>
      </c>
      <c r="B577" s="7">
        <v>227.47</v>
      </c>
    </row>
    <row r="578" spans="1:2" x14ac:dyDescent="0.3">
      <c r="A578" s="2">
        <v>45861</v>
      </c>
      <c r="B578" s="7">
        <v>228.29</v>
      </c>
    </row>
    <row r="579" spans="1:2" x14ac:dyDescent="0.3">
      <c r="A579" s="2">
        <v>45862</v>
      </c>
      <c r="B579" s="7">
        <v>232.23</v>
      </c>
    </row>
    <row r="580" spans="1:2" x14ac:dyDescent="0.3">
      <c r="A580" s="2">
        <v>45863</v>
      </c>
      <c r="B580" s="7">
        <v>231.44</v>
      </c>
    </row>
    <row r="581" spans="1:2" x14ac:dyDescent="0.3">
      <c r="A581" s="2">
        <v>45866</v>
      </c>
      <c r="B581" s="7">
        <v>232.79</v>
      </c>
    </row>
    <row r="582" spans="1:2" x14ac:dyDescent="0.3">
      <c r="A582" s="2">
        <v>45867</v>
      </c>
      <c r="B582" s="7">
        <v>231.01</v>
      </c>
    </row>
    <row r="583" spans="1:2" x14ac:dyDescent="0.3">
      <c r="A583" s="2">
        <v>45868</v>
      </c>
      <c r="B583" s="7">
        <v>230.19</v>
      </c>
    </row>
    <row r="584" spans="1:2" x14ac:dyDescent="0.3">
      <c r="A584" s="2">
        <v>45869</v>
      </c>
      <c r="B584" s="7">
        <v>234.11</v>
      </c>
    </row>
    <row r="585" spans="1:2" x14ac:dyDescent="0.3">
      <c r="A585" s="2">
        <v>45870</v>
      </c>
      <c r="B585" s="7">
        <v>214.75</v>
      </c>
    </row>
    <row r="586" spans="1:2" x14ac:dyDescent="0.3">
      <c r="A586" s="2">
        <v>45873</v>
      </c>
      <c r="B586" s="7">
        <v>211.65</v>
      </c>
    </row>
    <row r="587" spans="1:2" x14ac:dyDescent="0.3">
      <c r="A587" s="2">
        <v>45874</v>
      </c>
      <c r="B587" s="7">
        <v>213.75</v>
      </c>
    </row>
    <row r="588" spans="1:2" x14ac:dyDescent="0.3">
      <c r="A588" s="2">
        <v>45875</v>
      </c>
      <c r="B588" s="7">
        <v>222.31</v>
      </c>
    </row>
    <row r="589" spans="1:2" x14ac:dyDescent="0.3">
      <c r="A589" s="2">
        <v>45876</v>
      </c>
      <c r="B589" s="7">
        <v>223.13</v>
      </c>
    </row>
    <row r="590" spans="1:2" x14ac:dyDescent="0.3">
      <c r="A590" s="2">
        <v>45877</v>
      </c>
      <c r="B590" s="7">
        <v>222.69</v>
      </c>
    </row>
    <row r="591" spans="1:2" x14ac:dyDescent="0.3">
      <c r="A591" s="2">
        <v>45880</v>
      </c>
      <c r="B591" s="7">
        <v>221.3</v>
      </c>
    </row>
    <row r="592" spans="1:2" x14ac:dyDescent="0.3">
      <c r="A592" s="2">
        <v>45881</v>
      </c>
      <c r="B592" s="7">
        <v>221.47</v>
      </c>
    </row>
    <row r="593" spans="1:2" x14ac:dyDescent="0.3">
      <c r="A593" s="2">
        <v>45882</v>
      </c>
      <c r="B593" s="7">
        <v>224.56</v>
      </c>
    </row>
    <row r="594" spans="1:2" x14ac:dyDescent="0.3">
      <c r="A594" s="2">
        <v>45883</v>
      </c>
      <c r="B594" s="7">
        <v>230.98</v>
      </c>
    </row>
    <row r="595" spans="1:2" x14ac:dyDescent="0.3">
      <c r="A595" s="2">
        <v>45884</v>
      </c>
      <c r="B595" s="7">
        <v>231.03</v>
      </c>
    </row>
    <row r="596" spans="1:2" x14ac:dyDescent="0.3">
      <c r="A596" s="2">
        <v>45887</v>
      </c>
      <c r="B596" s="7">
        <v>231.49</v>
      </c>
    </row>
    <row r="597" spans="1:2" x14ac:dyDescent="0.3">
      <c r="A597" s="2">
        <v>45888</v>
      </c>
      <c r="B597" s="7">
        <v>228.01</v>
      </c>
    </row>
    <row r="598" spans="1:2" x14ac:dyDescent="0.3">
      <c r="A598" s="2">
        <v>45889</v>
      </c>
      <c r="B598" s="7">
        <v>223.81</v>
      </c>
    </row>
    <row r="599" spans="1:2" x14ac:dyDescent="0.3">
      <c r="A599" s="2">
        <v>45890</v>
      </c>
      <c r="B599" s="7">
        <v>221.95</v>
      </c>
    </row>
    <row r="600" spans="1:2" x14ac:dyDescent="0.3">
      <c r="A600" s="2">
        <v>45891</v>
      </c>
      <c r="B600" s="7">
        <v>228.84</v>
      </c>
    </row>
    <row r="601" spans="1:2" x14ac:dyDescent="0.3">
      <c r="A601" s="2">
        <v>45894</v>
      </c>
      <c r="B601" s="7">
        <v>227.94</v>
      </c>
    </row>
    <row r="602" spans="1:2" x14ac:dyDescent="0.3">
      <c r="A602" s="2">
        <v>45895</v>
      </c>
      <c r="B602" s="7">
        <v>228.71</v>
      </c>
    </row>
    <row r="603" spans="1:2" x14ac:dyDescent="0.3">
      <c r="A603" s="2">
        <v>45896</v>
      </c>
      <c r="B603" s="7">
        <v>229.12</v>
      </c>
    </row>
    <row r="604" spans="1:2" x14ac:dyDescent="0.3">
      <c r="A604" s="2">
        <v>45897</v>
      </c>
      <c r="B604" s="7">
        <v>231.6</v>
      </c>
    </row>
    <row r="605" spans="1:2" x14ac:dyDescent="0.3">
      <c r="A605" s="2">
        <v>45898</v>
      </c>
      <c r="B605" s="7">
        <v>229</v>
      </c>
    </row>
    <row r="606" spans="1:2" x14ac:dyDescent="0.3">
      <c r="A606" s="2">
        <v>45902</v>
      </c>
      <c r="B606" s="7">
        <v>225.34</v>
      </c>
    </row>
    <row r="607" spans="1:2" x14ac:dyDescent="0.3">
      <c r="A607" s="2">
        <v>45903</v>
      </c>
      <c r="B607" s="7">
        <v>225.99</v>
      </c>
    </row>
    <row r="608" spans="1:2" x14ac:dyDescent="0.3">
      <c r="A608" s="2">
        <v>45904</v>
      </c>
      <c r="B608" s="7">
        <v>235.68</v>
      </c>
    </row>
    <row r="609" spans="1:2" x14ac:dyDescent="0.3">
      <c r="A609" s="2">
        <v>45905</v>
      </c>
      <c r="B609" s="7">
        <v>232.33</v>
      </c>
    </row>
    <row r="610" spans="1:2" x14ac:dyDescent="0.3">
      <c r="A610" s="2">
        <v>45908</v>
      </c>
      <c r="B610" s="7">
        <v>235.84</v>
      </c>
    </row>
    <row r="611" spans="1:2" x14ac:dyDescent="0.3">
      <c r="A611" s="2">
        <v>45909</v>
      </c>
      <c r="B611" s="7">
        <v>238.24</v>
      </c>
    </row>
    <row r="612" spans="1:2" x14ac:dyDescent="0.3">
      <c r="A612" s="2">
        <v>45910</v>
      </c>
      <c r="B612" s="7">
        <v>230.33</v>
      </c>
    </row>
    <row r="613" spans="1:2" x14ac:dyDescent="0.3">
      <c r="A613" s="2">
        <v>45911</v>
      </c>
      <c r="B613" s="7">
        <v>229.95</v>
      </c>
    </row>
    <row r="614" spans="1:2" x14ac:dyDescent="0.3">
      <c r="A614" s="2">
        <v>45912</v>
      </c>
      <c r="B614" s="7">
        <v>228.15</v>
      </c>
    </row>
    <row r="615" spans="1:2" x14ac:dyDescent="0.3">
      <c r="A615" s="2">
        <v>45915</v>
      </c>
      <c r="B615" s="7">
        <v>231.43</v>
      </c>
    </row>
    <row r="616" spans="1:2" x14ac:dyDescent="0.3">
      <c r="A616" s="2">
        <v>45916</v>
      </c>
      <c r="B616" s="7">
        <v>234.05</v>
      </c>
    </row>
    <row r="617" spans="1:2" x14ac:dyDescent="0.3">
      <c r="A617" s="2">
        <v>45917</v>
      </c>
      <c r="B617" s="7">
        <v>231.62</v>
      </c>
    </row>
    <row r="618" spans="1:2" x14ac:dyDescent="0.3">
      <c r="A618" s="2">
        <v>45918</v>
      </c>
      <c r="B618" s="7">
        <v>231.23</v>
      </c>
    </row>
    <row r="619" spans="1:2" x14ac:dyDescent="0.3">
      <c r="A619" s="2">
        <v>45919</v>
      </c>
      <c r="B619" s="7">
        <v>231.48</v>
      </c>
    </row>
    <row r="620" spans="1:2" x14ac:dyDescent="0.3">
      <c r="A620" s="2">
        <v>45922</v>
      </c>
      <c r="B620" s="7">
        <v>227.63</v>
      </c>
    </row>
    <row r="621" spans="1:2" x14ac:dyDescent="0.3">
      <c r="A621" s="2">
        <v>45923</v>
      </c>
      <c r="B621" s="7">
        <v>220.71</v>
      </c>
    </row>
    <row r="622" spans="1:2" x14ac:dyDescent="0.3">
      <c r="A622" s="2">
        <v>45924</v>
      </c>
      <c r="B622" s="7">
        <v>220.21</v>
      </c>
    </row>
    <row r="623" spans="1:2" x14ac:dyDescent="0.3">
      <c r="A623" s="2">
        <v>45925</v>
      </c>
      <c r="B623" s="7">
        <v>218.15</v>
      </c>
    </row>
    <row r="624" spans="1:2" x14ac:dyDescent="0.3">
      <c r="A624" s="2">
        <v>45926</v>
      </c>
      <c r="B624" s="7">
        <v>219.78</v>
      </c>
    </row>
    <row r="625" spans="1:2" x14ac:dyDescent="0.3">
      <c r="A625" s="2">
        <v>45929</v>
      </c>
      <c r="B625" s="7">
        <v>222.17</v>
      </c>
    </row>
    <row r="626" spans="1:2" x14ac:dyDescent="0.3">
      <c r="A626" s="2">
        <v>45930</v>
      </c>
      <c r="B626" s="7">
        <v>219.57</v>
      </c>
    </row>
    <row r="627" spans="1:2" x14ac:dyDescent="0.3">
      <c r="A627" s="2">
        <v>45931</v>
      </c>
      <c r="B627" s="7">
        <v>220.63</v>
      </c>
    </row>
    <row r="628" spans="1:2" x14ac:dyDescent="0.3">
      <c r="A628" s="2">
        <v>45932</v>
      </c>
      <c r="B628" s="7">
        <v>222.41</v>
      </c>
    </row>
    <row r="629" spans="1:2" x14ac:dyDescent="0.3">
      <c r="A629" s="2">
        <v>45933</v>
      </c>
      <c r="B629" s="7">
        <v>219.51</v>
      </c>
    </row>
    <row r="630" spans="1:2" x14ac:dyDescent="0.3">
      <c r="A630" s="2">
        <v>45936</v>
      </c>
      <c r="B630" s="7">
        <v>220.9</v>
      </c>
    </row>
    <row r="631" spans="1:2" x14ac:dyDescent="0.3">
      <c r="A631" s="2">
        <v>45937</v>
      </c>
      <c r="B631" s="7">
        <v>221.78</v>
      </c>
    </row>
    <row r="632" spans="1:2" x14ac:dyDescent="0.3">
      <c r="A632" s="2">
        <v>45938</v>
      </c>
      <c r="B632" s="7">
        <v>225.22</v>
      </c>
    </row>
    <row r="633" spans="1:2" x14ac:dyDescent="0.3">
      <c r="A633" s="2">
        <v>45939</v>
      </c>
      <c r="B633" s="7">
        <v>227.74</v>
      </c>
    </row>
    <row r="634" spans="1:2" x14ac:dyDescent="0.3">
      <c r="A634" s="2">
        <v>45940</v>
      </c>
      <c r="B634" s="7">
        <v>216.37</v>
      </c>
    </row>
    <row r="635" spans="1:2" x14ac:dyDescent="0.3">
      <c r="A635" s="2">
        <v>45943</v>
      </c>
      <c r="B635" s="7">
        <v>220.07</v>
      </c>
    </row>
    <row r="636" spans="1:2" x14ac:dyDescent="0.3">
      <c r="A636" s="2">
        <v>45944</v>
      </c>
      <c r="B636" s="7">
        <v>216.39</v>
      </c>
    </row>
    <row r="637" spans="1:2" x14ac:dyDescent="0.3">
      <c r="A637" s="2">
        <v>45945</v>
      </c>
      <c r="B637" s="7">
        <v>215.57</v>
      </c>
    </row>
    <row r="638" spans="1:2" x14ac:dyDescent="0.3">
      <c r="A638" s="2">
        <v>45946</v>
      </c>
      <c r="B638" s="7">
        <v>214.47</v>
      </c>
    </row>
    <row r="639" spans="1:2" x14ac:dyDescent="0.3">
      <c r="A639" s="2">
        <v>45947</v>
      </c>
      <c r="B639" s="7">
        <v>213.04</v>
      </c>
    </row>
    <row r="640" spans="1:2" x14ac:dyDescent="0.3">
      <c r="A640" s="2">
        <v>45950</v>
      </c>
      <c r="B640" s="7">
        <v>216.48</v>
      </c>
    </row>
    <row r="641" spans="1:2" x14ac:dyDescent="0.3">
      <c r="A641" s="2">
        <v>45951</v>
      </c>
      <c r="B641" s="7">
        <v>222.03</v>
      </c>
    </row>
    <row r="642" spans="1:2" x14ac:dyDescent="0.3">
      <c r="A642" s="2">
        <v>45952</v>
      </c>
      <c r="B642" s="7">
        <v>217.95</v>
      </c>
    </row>
    <row r="643" spans="1:2" x14ac:dyDescent="0.3">
      <c r="A643" s="2">
        <v>45953</v>
      </c>
      <c r="B643" s="7">
        <v>221.09</v>
      </c>
    </row>
    <row r="644" spans="1:2" x14ac:dyDescent="0.3">
      <c r="A644" s="2">
        <v>45954</v>
      </c>
      <c r="B644" s="7">
        <v>224.21</v>
      </c>
    </row>
    <row r="645" spans="1:2" x14ac:dyDescent="0.3">
      <c r="A645" s="2">
        <v>45957</v>
      </c>
      <c r="B645" s="7">
        <v>226.97</v>
      </c>
    </row>
    <row r="646" spans="1:2" x14ac:dyDescent="0.3">
      <c r="A646" s="2">
        <v>45958</v>
      </c>
      <c r="B646" s="7">
        <v>229.25</v>
      </c>
    </row>
    <row r="647" spans="1:2" x14ac:dyDescent="0.3">
      <c r="A647" s="2">
        <v>45959</v>
      </c>
      <c r="B647" s="7">
        <v>230.3</v>
      </c>
    </row>
    <row r="648" spans="1:2" x14ac:dyDescent="0.3">
      <c r="A648" s="2">
        <v>45960</v>
      </c>
      <c r="B648" s="7">
        <v>222.86</v>
      </c>
    </row>
    <row r="649" spans="1:2" x14ac:dyDescent="0.3">
      <c r="A649" s="2">
        <v>45961</v>
      </c>
      <c r="B649" s="7">
        <v>244.22</v>
      </c>
    </row>
    <row r="650" spans="1:2" x14ac:dyDescent="0.3">
      <c r="A650" s="2">
        <v>45964</v>
      </c>
      <c r="B650" s="7">
        <v>254</v>
      </c>
    </row>
    <row r="651" spans="1:2" x14ac:dyDescent="0.3">
      <c r="A651" s="2">
        <v>45965</v>
      </c>
      <c r="B651" s="7">
        <v>249.32</v>
      </c>
    </row>
    <row r="652" spans="1:2" x14ac:dyDescent="0.3">
      <c r="A652" s="2">
        <v>45966</v>
      </c>
      <c r="B652" s="7">
        <v>250.2</v>
      </c>
    </row>
    <row r="653" spans="1:2" x14ac:dyDescent="0.3">
      <c r="A653" s="2">
        <v>45967</v>
      </c>
      <c r="B653" s="7">
        <v>243.04</v>
      </c>
    </row>
    <row r="654" spans="1:2" x14ac:dyDescent="0.3">
      <c r="A654" s="2">
        <v>45968</v>
      </c>
      <c r="B654" s="7">
        <v>244.41</v>
      </c>
    </row>
    <row r="655" spans="1:2" x14ac:dyDescent="0.3">
      <c r="A655" s="2">
        <v>45971</v>
      </c>
      <c r="B655" s="7">
        <v>248.4</v>
      </c>
    </row>
    <row r="656" spans="1:2" x14ac:dyDescent="0.3">
      <c r="A656" s="2">
        <v>45972</v>
      </c>
      <c r="B656" s="7">
        <v>249.1</v>
      </c>
    </row>
    <row r="657" spans="1:2" x14ac:dyDescent="0.3">
      <c r="A657" s="2">
        <v>45973</v>
      </c>
      <c r="B657" s="7">
        <v>244.2</v>
      </c>
    </row>
    <row r="658" spans="1:2" x14ac:dyDescent="0.3">
      <c r="A658" s="2">
        <v>45974</v>
      </c>
      <c r="B658" s="7">
        <v>237.58</v>
      </c>
    </row>
    <row r="659" spans="1:2" x14ac:dyDescent="0.3">
      <c r="A659" s="2">
        <v>45975</v>
      </c>
      <c r="B659" s="7">
        <v>234.69</v>
      </c>
    </row>
    <row r="660" spans="1:2" x14ac:dyDescent="0.3">
      <c r="A660" s="2">
        <v>45978</v>
      </c>
      <c r="B660" s="7">
        <v>232.87</v>
      </c>
    </row>
    <row r="661" spans="1:2" x14ac:dyDescent="0.3">
      <c r="A661" s="2">
        <v>45979</v>
      </c>
      <c r="B661" s="7">
        <v>222.55</v>
      </c>
    </row>
    <row r="662" spans="1:2" x14ac:dyDescent="0.3">
      <c r="A662" s="2">
        <v>45980</v>
      </c>
      <c r="B662" s="7">
        <v>222.69</v>
      </c>
    </row>
    <row r="663" spans="1:2" x14ac:dyDescent="0.3">
      <c r="A663" s="2">
        <v>45981</v>
      </c>
      <c r="B663" s="7">
        <v>217.14</v>
      </c>
    </row>
    <row r="664" spans="1:2" x14ac:dyDescent="0.3">
      <c r="A664" s="2">
        <v>45982</v>
      </c>
      <c r="B664" s="7">
        <v>220.69</v>
      </c>
    </row>
    <row r="665" spans="1:2" x14ac:dyDescent="0.3">
      <c r="A665" s="2">
        <v>45985</v>
      </c>
      <c r="B665" s="7">
        <v>226.28</v>
      </c>
    </row>
    <row r="666" spans="1:2" x14ac:dyDescent="0.3">
      <c r="A666" s="2">
        <v>45986</v>
      </c>
      <c r="B666" s="7">
        <v>229.67</v>
      </c>
    </row>
    <row r="667" spans="1:2" x14ac:dyDescent="0.3">
      <c r="A667" s="2">
        <v>45987</v>
      </c>
      <c r="B667" s="7">
        <v>229.16</v>
      </c>
    </row>
    <row r="668" spans="1:2" x14ac:dyDescent="0.3">
      <c r="A668" s="2">
        <v>45989</v>
      </c>
      <c r="B668" s="7">
        <v>233.22</v>
      </c>
    </row>
    <row r="669" spans="1:2" x14ac:dyDescent="0.3">
      <c r="A669" s="2">
        <v>45992</v>
      </c>
      <c r="B669" s="7">
        <v>233.88</v>
      </c>
    </row>
    <row r="670" spans="1:2" x14ac:dyDescent="0.3">
      <c r="A670" s="2">
        <v>45993</v>
      </c>
      <c r="B670" s="7">
        <v>234.42</v>
      </c>
    </row>
    <row r="671" spans="1:2" x14ac:dyDescent="0.3">
      <c r="A671" s="2">
        <v>45994</v>
      </c>
      <c r="B671" s="7">
        <v>232.38</v>
      </c>
    </row>
    <row r="672" spans="1:2" x14ac:dyDescent="0.3">
      <c r="A672" s="2">
        <v>45995</v>
      </c>
      <c r="B672" s="7">
        <v>229.11</v>
      </c>
    </row>
    <row r="673" spans="1:2" x14ac:dyDescent="0.3">
      <c r="A673" s="2">
        <v>45996</v>
      </c>
      <c r="B673" s="7">
        <v>229.53</v>
      </c>
    </row>
    <row r="674" spans="1:2" x14ac:dyDescent="0.3">
      <c r="A674" s="2">
        <v>45999</v>
      </c>
      <c r="B674" s="7">
        <v>226.89</v>
      </c>
    </row>
    <row r="675" spans="1:2" x14ac:dyDescent="0.3">
      <c r="A675" s="2">
        <v>46000</v>
      </c>
      <c r="B675" s="7">
        <v>227.92</v>
      </c>
    </row>
    <row r="676" spans="1:2" x14ac:dyDescent="0.3">
      <c r="A676" s="2">
        <v>46001</v>
      </c>
      <c r="B676" s="7">
        <v>231.78</v>
      </c>
    </row>
    <row r="677" spans="1:2" x14ac:dyDescent="0.3">
      <c r="A677" s="2">
        <v>46002</v>
      </c>
      <c r="B677" s="7">
        <v>230.28</v>
      </c>
    </row>
    <row r="678" spans="1:2" x14ac:dyDescent="0.3">
      <c r="A678" s="2">
        <v>46003</v>
      </c>
      <c r="B678" s="7">
        <v>226.19</v>
      </c>
    </row>
    <row r="679" spans="1:2" x14ac:dyDescent="0.3">
      <c r="A679" s="2">
        <v>46006</v>
      </c>
      <c r="B679" s="7">
        <v>222.54</v>
      </c>
    </row>
    <row r="680" spans="1:2" x14ac:dyDescent="0.3">
      <c r="A680" s="2">
        <v>46007</v>
      </c>
      <c r="B680" s="7">
        <v>222.56</v>
      </c>
    </row>
    <row r="681" spans="1:2" x14ac:dyDescent="0.3">
      <c r="A681" s="2">
        <v>46008</v>
      </c>
      <c r="B681" s="7">
        <v>221.27</v>
      </c>
    </row>
    <row r="682" spans="1:2" x14ac:dyDescent="0.3">
      <c r="A682" s="2">
        <v>46009</v>
      </c>
      <c r="B682" s="7">
        <v>226.76</v>
      </c>
    </row>
    <row r="683" spans="1:2" x14ac:dyDescent="0.3">
      <c r="A683" s="2">
        <v>46010</v>
      </c>
      <c r="B683" s="7">
        <v>227.35</v>
      </c>
    </row>
    <row r="684" spans="1:2" x14ac:dyDescent="0.3">
      <c r="A684" s="2">
        <v>46013</v>
      </c>
      <c r="B684" s="7">
        <v>228.43</v>
      </c>
    </row>
    <row r="685" spans="1:2" x14ac:dyDescent="0.3">
      <c r="A685" s="2">
        <v>46014</v>
      </c>
      <c r="B685" s="7">
        <v>232.14</v>
      </c>
    </row>
    <row r="686" spans="1:2" x14ac:dyDescent="0.3">
      <c r="A686" s="2">
        <v>46015</v>
      </c>
      <c r="B686" s="7">
        <v>232.38</v>
      </c>
    </row>
    <row r="687" spans="1:2" x14ac:dyDescent="0.3">
      <c r="A687" s="2">
        <v>46017</v>
      </c>
      <c r="B687" s="7">
        <v>232.52</v>
      </c>
    </row>
    <row r="688" spans="1:2" x14ac:dyDescent="0.3">
      <c r="A688" s="2">
        <v>46020</v>
      </c>
      <c r="B688" s="7">
        <v>232.07</v>
      </c>
    </row>
    <row r="689" spans="1:2" x14ac:dyDescent="0.3">
      <c r="A689" s="2">
        <v>46021</v>
      </c>
      <c r="B689" s="7">
        <v>232.53</v>
      </c>
    </row>
    <row r="690" spans="1:2" x14ac:dyDescent="0.3">
      <c r="A690" s="2">
        <v>46022</v>
      </c>
      <c r="B690" s="7">
        <v>230.82</v>
      </c>
    </row>
    <row r="691" spans="1:2" x14ac:dyDescent="0.3">
      <c r="A691" s="2">
        <v>46024</v>
      </c>
      <c r="B691" s="7">
        <v>226.5</v>
      </c>
    </row>
    <row r="692" spans="1:2" x14ac:dyDescent="0.3">
      <c r="A692" s="2">
        <v>46027</v>
      </c>
      <c r="B692" s="7">
        <v>233.06</v>
      </c>
    </row>
    <row r="693" spans="1:2" x14ac:dyDescent="0.3">
      <c r="A693" s="2">
        <v>46028</v>
      </c>
      <c r="B693" s="7">
        <v>240.93</v>
      </c>
    </row>
    <row r="694" spans="1:2" x14ac:dyDescent="0.3">
      <c r="A694" s="2">
        <v>46029</v>
      </c>
      <c r="B694" s="7">
        <v>241.56</v>
      </c>
    </row>
    <row r="695" spans="1:2" x14ac:dyDescent="0.3">
      <c r="A695" s="2">
        <v>46030</v>
      </c>
      <c r="B695" s="7">
        <v>246.29</v>
      </c>
    </row>
    <row r="696" spans="1:2" x14ac:dyDescent="0.3">
      <c r="A696" s="2">
        <v>46031</v>
      </c>
      <c r="B696" s="7">
        <v>247.38</v>
      </c>
    </row>
    <row r="697" spans="1:2" x14ac:dyDescent="0.3">
      <c r="A697" s="2">
        <v>46034</v>
      </c>
      <c r="B697" s="7">
        <v>246.47</v>
      </c>
    </row>
    <row r="698" spans="1:2" x14ac:dyDescent="0.3">
      <c r="A698" s="2">
        <v>46035</v>
      </c>
      <c r="B698" s="7">
        <v>242.6</v>
      </c>
    </row>
    <row r="699" spans="1:2" x14ac:dyDescent="0.3">
      <c r="A699" s="2">
        <v>46036</v>
      </c>
      <c r="B699" s="7">
        <v>236.65</v>
      </c>
    </row>
    <row r="700" spans="1:2" x14ac:dyDescent="0.3">
      <c r="A700" s="2">
        <v>46037</v>
      </c>
      <c r="B700" s="7">
        <v>238.18</v>
      </c>
    </row>
    <row r="701" spans="1:2" x14ac:dyDescent="0.3">
      <c r="A701" s="2">
        <v>46038</v>
      </c>
      <c r="B701" s="7">
        <v>239.12</v>
      </c>
    </row>
    <row r="702" spans="1:2" x14ac:dyDescent="0.3">
      <c r="A702" s="2">
        <v>46042</v>
      </c>
      <c r="B702" s="7">
        <v>231</v>
      </c>
    </row>
    <row r="703" spans="1:2" x14ac:dyDescent="0.3">
      <c r="A703" s="2">
        <v>46043</v>
      </c>
      <c r="B703" s="7">
        <v>231.31</v>
      </c>
    </row>
    <row r="704" spans="1:2" x14ac:dyDescent="0.3">
      <c r="A704" s="2">
        <v>46044</v>
      </c>
      <c r="B704" s="7">
        <v>234.34</v>
      </c>
    </row>
    <row r="705" spans="1:2" x14ac:dyDescent="0.3">
      <c r="A705" s="2">
        <v>46045</v>
      </c>
      <c r="B705" s="7">
        <v>239.16</v>
      </c>
    </row>
    <row r="706" spans="1:2" x14ac:dyDescent="0.3">
      <c r="A706" s="2">
        <v>46048</v>
      </c>
      <c r="B706" s="7">
        <v>238.42</v>
      </c>
    </row>
    <row r="707" spans="1:2" x14ac:dyDescent="0.3">
      <c r="A707" s="2">
        <v>46049</v>
      </c>
      <c r="B707" s="7">
        <v>244.68</v>
      </c>
    </row>
    <row r="708" spans="1:2" x14ac:dyDescent="0.3">
      <c r="A708" s="2">
        <v>46050</v>
      </c>
      <c r="B708" s="7">
        <v>243.01</v>
      </c>
    </row>
    <row r="709" spans="1:2" x14ac:dyDescent="0.3">
      <c r="A709" s="2">
        <v>46051</v>
      </c>
      <c r="B709" s="7">
        <v>241.73</v>
      </c>
    </row>
    <row r="710" spans="1:2" x14ac:dyDescent="0.3">
      <c r="A710" s="2">
        <v>46052</v>
      </c>
      <c r="B710" s="7">
        <v>239.3</v>
      </c>
    </row>
    <row r="711" spans="1:2" x14ac:dyDescent="0.3">
      <c r="A711" s="2">
        <v>46055</v>
      </c>
      <c r="B711" s="7">
        <v>242.96</v>
      </c>
    </row>
    <row r="712" spans="1:2" x14ac:dyDescent="0.3">
      <c r="A712" s="2">
        <v>46056</v>
      </c>
      <c r="B712" s="7">
        <v>238.62</v>
      </c>
    </row>
    <row r="713" spans="1:2" x14ac:dyDescent="0.3">
      <c r="A713" s="2">
        <v>46057</v>
      </c>
      <c r="B713" s="7">
        <v>232.99</v>
      </c>
    </row>
    <row r="714" spans="1:2" x14ac:dyDescent="0.3">
      <c r="A714" s="2">
        <v>46058</v>
      </c>
      <c r="B714" s="7">
        <v>222.69</v>
      </c>
    </row>
    <row r="715" spans="1:2" x14ac:dyDescent="0.3">
      <c r="A715" s="2">
        <v>46059</v>
      </c>
      <c r="B715" s="7">
        <v>210.32</v>
      </c>
    </row>
    <row r="716" spans="1:2" x14ac:dyDescent="0.3">
      <c r="A716" s="2">
        <v>46062</v>
      </c>
      <c r="B716" s="7">
        <v>208.72</v>
      </c>
    </row>
    <row r="717" spans="1:2" x14ac:dyDescent="0.3">
      <c r="A717" s="2">
        <v>46063</v>
      </c>
      <c r="B717" s="7">
        <v>206.96</v>
      </c>
    </row>
    <row r="718" spans="1:2" x14ac:dyDescent="0.3">
      <c r="A718" s="2">
        <v>46064</v>
      </c>
      <c r="B718" s="7">
        <v>204.08</v>
      </c>
    </row>
    <row r="719" spans="1:2" x14ac:dyDescent="0.3">
      <c r="A719" s="2">
        <v>46065</v>
      </c>
      <c r="B719" s="7">
        <v>199.6</v>
      </c>
    </row>
    <row r="720" spans="1:2" x14ac:dyDescent="0.3">
      <c r="A720" s="2">
        <v>46066</v>
      </c>
      <c r="B720" s="7">
        <v>198.79</v>
      </c>
    </row>
    <row r="721" spans="1:2" x14ac:dyDescent="0.3">
      <c r="A721" s="2">
        <v>46070</v>
      </c>
      <c r="B721" s="7">
        <v>201.15</v>
      </c>
    </row>
    <row r="722" spans="1:2" x14ac:dyDescent="0.3">
      <c r="A722" s="2">
        <v>46071</v>
      </c>
      <c r="B722" s="7">
        <v>204.79</v>
      </c>
    </row>
    <row r="723" spans="1:2" x14ac:dyDescent="0.3">
      <c r="A723" s="2">
        <v>46072</v>
      </c>
      <c r="B723" s="7">
        <v>204.86</v>
      </c>
    </row>
    <row r="724" spans="1:2" x14ac:dyDescent="0.3">
      <c r="A724" s="2">
        <v>46073</v>
      </c>
      <c r="B724" s="7">
        <v>210.11</v>
      </c>
    </row>
    <row r="725" spans="1:2" x14ac:dyDescent="0.3">
      <c r="A725" s="2">
        <v>46076</v>
      </c>
      <c r="B725" s="7">
        <v>205.27</v>
      </c>
    </row>
    <row r="726" spans="1:2" x14ac:dyDescent="0.3">
      <c r="A726" s="2">
        <v>46077</v>
      </c>
      <c r="B726" s="7">
        <v>208.56</v>
      </c>
    </row>
    <row r="727" spans="1:2" x14ac:dyDescent="0.3">
      <c r="A727" s="2">
        <v>46078</v>
      </c>
      <c r="B727" s="7">
        <v>210.64</v>
      </c>
    </row>
    <row r="728" spans="1:2" x14ac:dyDescent="0.3">
      <c r="A728" s="2">
        <v>46079</v>
      </c>
      <c r="B728" s="7">
        <v>207.92</v>
      </c>
    </row>
    <row r="729" spans="1:2" x14ac:dyDescent="0.3">
      <c r="A729" s="2">
        <v>46080</v>
      </c>
      <c r="B729" s="7">
        <v>210</v>
      </c>
    </row>
    <row r="730" spans="1:2" x14ac:dyDescent="0.3">
      <c r="A730" s="2">
        <v>46083</v>
      </c>
      <c r="B730" s="7">
        <v>208.39</v>
      </c>
    </row>
    <row r="731" spans="1:2" x14ac:dyDescent="0.3">
      <c r="A731" s="2">
        <v>46084</v>
      </c>
      <c r="B731" s="7">
        <v>208.73</v>
      </c>
    </row>
    <row r="732" spans="1:2" x14ac:dyDescent="0.3">
      <c r="A732" s="2">
        <v>46085</v>
      </c>
      <c r="B732" s="7">
        <v>216.82</v>
      </c>
    </row>
    <row r="733" spans="1:2" x14ac:dyDescent="0.3">
      <c r="A733" s="2">
        <v>46086</v>
      </c>
      <c r="B733" s="7">
        <v>218.94</v>
      </c>
    </row>
    <row r="734" spans="1:2" x14ac:dyDescent="0.3">
      <c r="A734" s="2">
        <v>46087</v>
      </c>
      <c r="B734" s="7">
        <v>213.21</v>
      </c>
    </row>
    <row r="735" spans="1:2" x14ac:dyDescent="0.3">
      <c r="A735" s="2">
        <v>46090</v>
      </c>
      <c r="B735" s="7">
        <v>213.49</v>
      </c>
    </row>
    <row r="736" spans="1:2" x14ac:dyDescent="0.3">
      <c r="A736" s="2">
        <v>46091</v>
      </c>
      <c r="B736" s="7">
        <v>214.33</v>
      </c>
    </row>
    <row r="737" spans="1:2" x14ac:dyDescent="0.3">
      <c r="A737" s="2">
        <v>46092</v>
      </c>
      <c r="B737" s="7">
        <v>212.65</v>
      </c>
    </row>
    <row r="738" spans="1:2" x14ac:dyDescent="0.3">
      <c r="A738" s="2">
        <v>46093</v>
      </c>
      <c r="B738" s="7">
        <v>209.53</v>
      </c>
    </row>
    <row r="739" spans="1:2" x14ac:dyDescent="0.3">
      <c r="A739" s="2">
        <v>46094</v>
      </c>
      <c r="B739" s="7">
        <v>207.67</v>
      </c>
    </row>
    <row r="740" spans="1:2" x14ac:dyDescent="0.3">
      <c r="A740" s="2">
        <v>46097</v>
      </c>
      <c r="B740" s="7">
        <v>211.74</v>
      </c>
    </row>
    <row r="741" spans="1:2" x14ac:dyDescent="0.3">
      <c r="A741" s="2">
        <v>46098</v>
      </c>
      <c r="B741" s="7">
        <v>215.2</v>
      </c>
    </row>
    <row r="742" spans="1:2" x14ac:dyDescent="0.3">
      <c r="A742" s="2">
        <v>46099</v>
      </c>
      <c r="B742" s="7">
        <v>209.87</v>
      </c>
    </row>
    <row r="743" spans="1:2" x14ac:dyDescent="0.3">
      <c r="A743" s="2">
        <v>46100</v>
      </c>
      <c r="B743" s="7">
        <v>208.76</v>
      </c>
    </row>
    <row r="744" spans="1:2" x14ac:dyDescent="0.3">
      <c r="A744" s="2">
        <v>46101</v>
      </c>
      <c r="B744" s="7">
        <v>205.37</v>
      </c>
    </row>
    <row r="745" spans="1:2" x14ac:dyDescent="0.3">
      <c r="A745" s="2">
        <v>46104</v>
      </c>
      <c r="B745" s="7">
        <v>210.14</v>
      </c>
    </row>
    <row r="746" spans="1:2" x14ac:dyDescent="0.3">
      <c r="A746" s="2">
        <v>46105</v>
      </c>
      <c r="B746" s="7">
        <v>207.24</v>
      </c>
    </row>
    <row r="747" spans="1:2" x14ac:dyDescent="0.3">
      <c r="A747" s="2">
        <v>46106</v>
      </c>
      <c r="B747" s="7">
        <v>211.71</v>
      </c>
    </row>
    <row r="748" spans="1:2" x14ac:dyDescent="0.3">
      <c r="A748" s="2">
        <v>46107</v>
      </c>
      <c r="B748" s="7">
        <v>207.54</v>
      </c>
    </row>
    <row r="749" spans="1:2" x14ac:dyDescent="0.3">
      <c r="A749" s="2">
        <v>46108</v>
      </c>
      <c r="B749" s="7">
        <v>199.34</v>
      </c>
    </row>
    <row r="750" spans="1:2" x14ac:dyDescent="0.3">
      <c r="A750" s="2">
        <v>46111</v>
      </c>
      <c r="B750" s="7">
        <v>200.95</v>
      </c>
    </row>
    <row r="751" spans="1:2" x14ac:dyDescent="0.3">
      <c r="A751" s="2">
        <v>46112</v>
      </c>
      <c r="B751" s="7">
        <v>208.27</v>
      </c>
    </row>
    <row r="752" spans="1:2" x14ac:dyDescent="0.3">
      <c r="A752" s="2">
        <v>46113</v>
      </c>
      <c r="B752" s="7">
        <v>210.57</v>
      </c>
    </row>
    <row r="753" spans="1:2" x14ac:dyDescent="0.3">
      <c r="A753" s="2">
        <v>46114</v>
      </c>
      <c r="B753" s="7">
        <v>209.77</v>
      </c>
    </row>
    <row r="754" spans="1:2" x14ac:dyDescent="0.3">
      <c r="A754" s="2">
        <v>46118</v>
      </c>
      <c r="B754" s="7">
        <v>212.79</v>
      </c>
    </row>
    <row r="755" spans="1:2" x14ac:dyDescent="0.3">
      <c r="A755" s="2">
        <v>46119</v>
      </c>
      <c r="B755" s="7">
        <v>213.77</v>
      </c>
    </row>
    <row r="756" spans="1:2" x14ac:dyDescent="0.3">
      <c r="A756" s="2">
        <v>46120</v>
      </c>
      <c r="B756" s="7">
        <v>221.25</v>
      </c>
    </row>
    <row r="757" spans="1:2" x14ac:dyDescent="0.3">
      <c r="A757" s="2">
        <v>46121</v>
      </c>
      <c r="B757" s="7">
        <v>233.65</v>
      </c>
    </row>
    <row r="758" spans="1:2" x14ac:dyDescent="0.3">
      <c r="A758" s="2">
        <v>46122</v>
      </c>
      <c r="B758" s="7">
        <v>238.38</v>
      </c>
    </row>
    <row r="759" spans="1:2" x14ac:dyDescent="0.3">
      <c r="A759" s="2">
        <v>46125</v>
      </c>
      <c r="B759" s="7">
        <v>239.89</v>
      </c>
    </row>
  </sheetData>
  <mergeCells count="1">
    <mergeCell ref="A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56"/>
  <sheetViews>
    <sheetView showGridLines="0" topLeftCell="A43" zoomScale="80" workbookViewId="0">
      <selection activeCell="E19" sqref="E19"/>
    </sheetView>
  </sheetViews>
  <sheetFormatPr defaultRowHeight="14.4" x14ac:dyDescent="0.3"/>
  <cols>
    <col min="1" max="4" width="14" customWidth="1"/>
    <col min="5" max="5" width="16" customWidth="1"/>
    <col min="6" max="6" width="14" customWidth="1"/>
  </cols>
  <sheetData>
    <row r="1" spans="1:6" ht="18" x14ac:dyDescent="0.35">
      <c r="A1" s="11" t="s">
        <v>21</v>
      </c>
      <c r="B1" s="12"/>
      <c r="C1" s="12"/>
      <c r="D1" s="12"/>
      <c r="E1" s="12"/>
      <c r="F1" s="12"/>
    </row>
    <row r="3" spans="1:6" x14ac:dyDescent="0.3">
      <c r="A3" s="1" t="s">
        <v>22</v>
      </c>
      <c r="B3" t="s">
        <v>23</v>
      </c>
      <c r="E3" s="1" t="s">
        <v>24</v>
      </c>
      <c r="F3">
        <f>'Historical Method'!$B$7</f>
        <v>-1.9696754995040429E-2</v>
      </c>
    </row>
    <row r="4" spans="1:6" x14ac:dyDescent="0.3">
      <c r="A4" s="6" t="s">
        <v>19</v>
      </c>
      <c r="B4" s="6" t="s">
        <v>20</v>
      </c>
      <c r="C4" s="6" t="s">
        <v>25</v>
      </c>
      <c r="D4" s="6" t="s">
        <v>26</v>
      </c>
      <c r="E4" s="6" t="s">
        <v>27</v>
      </c>
    </row>
    <row r="5" spans="1:6" x14ac:dyDescent="0.3">
      <c r="A5" s="2">
        <f>'Source Data'!A8</f>
        <v>45029</v>
      </c>
      <c r="B5" s="7">
        <f>'Source Data'!B8</f>
        <v>102.4</v>
      </c>
      <c r="C5" s="8"/>
      <c r="E5" s="8"/>
    </row>
    <row r="6" spans="1:6" x14ac:dyDescent="0.3">
      <c r="A6" s="2">
        <f>'Source Data'!A9</f>
        <v>45030</v>
      </c>
      <c r="B6" s="7">
        <f>'Source Data'!B9</f>
        <v>102.51</v>
      </c>
      <c r="C6" s="8">
        <f t="shared" ref="C6:C69" si="0">B6/B5-1</f>
        <v>1.0742187499999112E-3</v>
      </c>
      <c r="D6">
        <f>IF(C6&lt;='Historical Method'!$B$7,1,0)</f>
        <v>0</v>
      </c>
      <c r="E6" s="8" t="str">
        <f>IF(D6=1,C6,"")</f>
        <v/>
      </c>
    </row>
    <row r="7" spans="1:6" x14ac:dyDescent="0.3">
      <c r="A7" s="2">
        <f>'Source Data'!A10</f>
        <v>45033</v>
      </c>
      <c r="B7" s="7">
        <f>'Source Data'!B10</f>
        <v>102.74</v>
      </c>
      <c r="C7" s="8">
        <f t="shared" si="0"/>
        <v>2.2436835430688085E-3</v>
      </c>
      <c r="D7">
        <f>IF(C7&lt;='Historical Method'!$B$7,1,0)</f>
        <v>0</v>
      </c>
      <c r="E7" s="8" t="str">
        <f t="shared" ref="E6:E69" si="1">IF(D7=1,C7,"")</f>
        <v/>
      </c>
    </row>
    <row r="8" spans="1:6" x14ac:dyDescent="0.3">
      <c r="A8" s="2">
        <f>'Source Data'!A11</f>
        <v>45034</v>
      </c>
      <c r="B8" s="7">
        <f>'Source Data'!B11</f>
        <v>102.3</v>
      </c>
      <c r="C8" s="8">
        <f t="shared" si="0"/>
        <v>-4.282655246252709E-3</v>
      </c>
      <c r="D8">
        <f>IF(C8&lt;='Historical Method'!$B$7,1,0)</f>
        <v>0</v>
      </c>
      <c r="E8" s="8" t="str">
        <f t="shared" si="1"/>
        <v/>
      </c>
    </row>
    <row r="9" spans="1:6" x14ac:dyDescent="0.3">
      <c r="A9" s="2">
        <f>'Source Data'!A12</f>
        <v>45035</v>
      </c>
      <c r="B9" s="7">
        <f>'Source Data'!B12</f>
        <v>104.3</v>
      </c>
      <c r="C9" s="8">
        <f t="shared" si="0"/>
        <v>1.9550342130987275E-2</v>
      </c>
      <c r="D9">
        <f>IF(C9&lt;='Historical Method'!$B$7,1,0)</f>
        <v>0</v>
      </c>
      <c r="E9" s="8" t="str">
        <f t="shared" si="1"/>
        <v/>
      </c>
    </row>
    <row r="10" spans="1:6" x14ac:dyDescent="0.3">
      <c r="A10" s="2">
        <f>'Source Data'!A13</f>
        <v>45036</v>
      </c>
      <c r="B10" s="7">
        <f>'Source Data'!B13</f>
        <v>103.81</v>
      </c>
      <c r="C10" s="8">
        <f t="shared" si="0"/>
        <v>-4.6979865771811236E-3</v>
      </c>
      <c r="D10">
        <f>IF(C10&lt;='Historical Method'!$B$7,1,0)</f>
        <v>0</v>
      </c>
      <c r="E10" s="8" t="str">
        <f t="shared" si="1"/>
        <v/>
      </c>
    </row>
    <row r="11" spans="1:6" x14ac:dyDescent="0.3">
      <c r="A11" s="2">
        <f>'Source Data'!A14</f>
        <v>45037</v>
      </c>
      <c r="B11" s="7">
        <f>'Source Data'!B14</f>
        <v>106.96</v>
      </c>
      <c r="C11" s="8">
        <f t="shared" si="0"/>
        <v>3.0343897505057171E-2</v>
      </c>
      <c r="D11">
        <f>IF(C11&lt;='Historical Method'!$B$7,1,0)</f>
        <v>0</v>
      </c>
      <c r="E11" s="8" t="str">
        <f t="shared" si="1"/>
        <v/>
      </c>
    </row>
    <row r="12" spans="1:6" x14ac:dyDescent="0.3">
      <c r="A12" s="2">
        <f>'Source Data'!A15</f>
        <v>45040</v>
      </c>
      <c r="B12" s="7">
        <f>'Source Data'!B15</f>
        <v>106.21</v>
      </c>
      <c r="C12" s="8">
        <f t="shared" si="0"/>
        <v>-7.0119670905011144E-3</v>
      </c>
      <c r="D12">
        <f>IF(C12&lt;='Historical Method'!$B$7,1,0)</f>
        <v>0</v>
      </c>
      <c r="E12" s="8" t="str">
        <f t="shared" si="1"/>
        <v/>
      </c>
    </row>
    <row r="13" spans="1:6" x14ac:dyDescent="0.3">
      <c r="A13" s="2">
        <f>'Source Data'!A16</f>
        <v>45041</v>
      </c>
      <c r="B13" s="7">
        <f>'Source Data'!B16</f>
        <v>102.57</v>
      </c>
      <c r="C13" s="8">
        <f t="shared" si="0"/>
        <v>-3.4271725826193422E-2</v>
      </c>
      <c r="D13">
        <f>IF(C13&lt;='Historical Method'!$B$7,1,0)</f>
        <v>1</v>
      </c>
      <c r="E13" s="8">
        <f t="shared" si="1"/>
        <v>-3.4271725826193422E-2</v>
      </c>
    </row>
    <row r="14" spans="1:6" x14ac:dyDescent="0.3">
      <c r="A14" s="2">
        <f>'Source Data'!A17</f>
        <v>45042</v>
      </c>
      <c r="B14" s="7">
        <f>'Source Data'!B17</f>
        <v>104.98</v>
      </c>
      <c r="C14" s="8">
        <f t="shared" si="0"/>
        <v>2.3496148971434261E-2</v>
      </c>
      <c r="D14">
        <f>IF(C14&lt;='Historical Method'!$B$7,1,0)</f>
        <v>0</v>
      </c>
      <c r="E14" s="8" t="str">
        <f t="shared" si="1"/>
        <v/>
      </c>
    </row>
    <row r="15" spans="1:6" x14ac:dyDescent="0.3">
      <c r="A15" s="2">
        <f>'Source Data'!A18</f>
        <v>45043</v>
      </c>
      <c r="B15" s="7">
        <f>'Source Data'!B18</f>
        <v>109.82</v>
      </c>
      <c r="C15" s="8">
        <f t="shared" si="0"/>
        <v>4.6104019813297592E-2</v>
      </c>
      <c r="D15">
        <f>IF(C15&lt;='Historical Method'!$B$7,1,0)</f>
        <v>0</v>
      </c>
      <c r="E15" s="8" t="str">
        <f t="shared" si="1"/>
        <v/>
      </c>
    </row>
    <row r="16" spans="1:6" x14ac:dyDescent="0.3">
      <c r="A16" s="2">
        <f>'Source Data'!A19</f>
        <v>45044</v>
      </c>
      <c r="B16" s="7">
        <f>'Source Data'!B19</f>
        <v>105.45</v>
      </c>
      <c r="C16" s="8">
        <f t="shared" si="0"/>
        <v>-3.9792387543252539E-2</v>
      </c>
      <c r="D16">
        <f>IF(C16&lt;='Historical Method'!$B$7,1,0)</f>
        <v>1</v>
      </c>
      <c r="E16" s="8">
        <f t="shared" si="1"/>
        <v>-3.9792387543252539E-2</v>
      </c>
    </row>
    <row r="17" spans="1:5" x14ac:dyDescent="0.3">
      <c r="A17" s="2">
        <f>'Source Data'!A20</f>
        <v>45047</v>
      </c>
      <c r="B17" s="7">
        <f>'Source Data'!B20</f>
        <v>102.05</v>
      </c>
      <c r="C17" s="8">
        <f t="shared" si="0"/>
        <v>-3.2242769084874445E-2</v>
      </c>
      <c r="D17">
        <f>IF(C17&lt;='Historical Method'!$B$7,1,0)</f>
        <v>1</v>
      </c>
      <c r="E17" s="8">
        <f t="shared" si="1"/>
        <v>-3.2242769084874445E-2</v>
      </c>
    </row>
    <row r="18" spans="1:5" x14ac:dyDescent="0.3">
      <c r="A18" s="2">
        <f>'Source Data'!A21</f>
        <v>45048</v>
      </c>
      <c r="B18" s="7">
        <f>'Source Data'!B21</f>
        <v>103.63</v>
      </c>
      <c r="C18" s="8">
        <f t="shared" si="0"/>
        <v>1.5482606565409007E-2</v>
      </c>
      <c r="D18">
        <f>IF(C18&lt;='Historical Method'!$B$7,1,0)</f>
        <v>0</v>
      </c>
      <c r="E18" s="8" t="str">
        <f t="shared" si="1"/>
        <v/>
      </c>
    </row>
    <row r="19" spans="1:5" x14ac:dyDescent="0.3">
      <c r="A19" s="2">
        <f>'Source Data'!A22</f>
        <v>45049</v>
      </c>
      <c r="B19" s="7">
        <f>'Source Data'!B22</f>
        <v>103.65</v>
      </c>
      <c r="C19" s="8">
        <f t="shared" si="0"/>
        <v>1.9299430666808171E-4</v>
      </c>
      <c r="D19">
        <f>IF(C19&lt;='Historical Method'!$B$7,1,0)</f>
        <v>0</v>
      </c>
      <c r="E19" s="8" t="str">
        <f t="shared" si="1"/>
        <v/>
      </c>
    </row>
    <row r="20" spans="1:5" x14ac:dyDescent="0.3">
      <c r="A20" s="2">
        <f>'Source Data'!A23</f>
        <v>45050</v>
      </c>
      <c r="B20" s="7">
        <f>'Source Data'!B23</f>
        <v>104</v>
      </c>
      <c r="C20" s="8">
        <f t="shared" si="0"/>
        <v>3.3767486734201935E-3</v>
      </c>
      <c r="D20">
        <f>IF(C20&lt;='Historical Method'!$B$7,1,0)</f>
        <v>0</v>
      </c>
      <c r="E20" s="8" t="str">
        <f t="shared" si="1"/>
        <v/>
      </c>
    </row>
    <row r="21" spans="1:5" x14ac:dyDescent="0.3">
      <c r="A21" s="2">
        <f>'Source Data'!A24</f>
        <v>45051</v>
      </c>
      <c r="B21" s="7">
        <f>'Source Data'!B24</f>
        <v>105.655</v>
      </c>
      <c r="C21" s="8">
        <f t="shared" si="0"/>
        <v>1.5913461538461515E-2</v>
      </c>
      <c r="D21">
        <f>IF(C21&lt;='Historical Method'!$B$7,1,0)</f>
        <v>0</v>
      </c>
      <c r="E21" s="8" t="str">
        <f t="shared" si="1"/>
        <v/>
      </c>
    </row>
    <row r="22" spans="1:5" x14ac:dyDescent="0.3">
      <c r="A22" s="2">
        <f>'Source Data'!A25</f>
        <v>45054</v>
      </c>
      <c r="B22" s="7">
        <f>'Source Data'!B25</f>
        <v>105.83</v>
      </c>
      <c r="C22" s="8">
        <f t="shared" si="0"/>
        <v>1.6563342955846494E-3</v>
      </c>
      <c r="D22">
        <f>IF(C22&lt;='Historical Method'!$B$7,1,0)</f>
        <v>0</v>
      </c>
      <c r="E22" s="8" t="str">
        <f t="shared" si="1"/>
        <v/>
      </c>
    </row>
    <row r="23" spans="1:5" x14ac:dyDescent="0.3">
      <c r="A23" s="2">
        <f>'Source Data'!A26</f>
        <v>45055</v>
      </c>
      <c r="B23" s="7">
        <f>'Source Data'!B26</f>
        <v>106.62</v>
      </c>
      <c r="C23" s="8">
        <f t="shared" si="0"/>
        <v>7.4648020410092997E-3</v>
      </c>
      <c r="D23">
        <f>IF(C23&lt;='Historical Method'!$B$7,1,0)</f>
        <v>0</v>
      </c>
      <c r="E23" s="8" t="str">
        <f t="shared" si="1"/>
        <v/>
      </c>
    </row>
    <row r="24" spans="1:5" x14ac:dyDescent="0.3">
      <c r="A24" s="2">
        <f>'Source Data'!A27</f>
        <v>45056</v>
      </c>
      <c r="B24" s="7">
        <f>'Source Data'!B27</f>
        <v>110.19</v>
      </c>
      <c r="C24" s="8">
        <f t="shared" si="0"/>
        <v>3.3483398987056878E-2</v>
      </c>
      <c r="D24">
        <f>IF(C24&lt;='Historical Method'!$B$7,1,0)</f>
        <v>0</v>
      </c>
      <c r="E24" s="8" t="str">
        <f t="shared" si="1"/>
        <v/>
      </c>
    </row>
    <row r="25" spans="1:5" x14ac:dyDescent="0.3">
      <c r="A25" s="2">
        <f>'Source Data'!A28</f>
        <v>45057</v>
      </c>
      <c r="B25" s="7">
        <f>'Source Data'!B28</f>
        <v>112.18</v>
      </c>
      <c r="C25" s="8">
        <f t="shared" si="0"/>
        <v>1.8059715037662238E-2</v>
      </c>
      <c r="D25">
        <f>IF(C25&lt;='Historical Method'!$B$7,1,0)</f>
        <v>0</v>
      </c>
      <c r="E25" s="8" t="str">
        <f t="shared" si="1"/>
        <v/>
      </c>
    </row>
    <row r="26" spans="1:5" x14ac:dyDescent="0.3">
      <c r="A26" s="2">
        <f>'Source Data'!A29</f>
        <v>45058</v>
      </c>
      <c r="B26" s="7">
        <f>'Source Data'!B29</f>
        <v>110.26</v>
      </c>
      <c r="C26" s="8">
        <f t="shared" si="0"/>
        <v>-1.7115350329827028E-2</v>
      </c>
      <c r="D26">
        <f>IF(C26&lt;='Historical Method'!$B$7,1,0)</f>
        <v>0</v>
      </c>
      <c r="E26" s="8" t="str">
        <f t="shared" si="1"/>
        <v/>
      </c>
    </row>
    <row r="27" spans="1:5" x14ac:dyDescent="0.3">
      <c r="A27" s="2">
        <f>'Source Data'!A30</f>
        <v>45061</v>
      </c>
      <c r="B27" s="7">
        <f>'Source Data'!B30</f>
        <v>111.2</v>
      </c>
      <c r="C27" s="8">
        <f t="shared" si="0"/>
        <v>8.5253038273171988E-3</v>
      </c>
      <c r="D27">
        <f>IF(C27&lt;='Historical Method'!$B$7,1,0)</f>
        <v>0</v>
      </c>
      <c r="E27" s="8" t="str">
        <f t="shared" si="1"/>
        <v/>
      </c>
    </row>
    <row r="28" spans="1:5" x14ac:dyDescent="0.3">
      <c r="A28" s="2">
        <f>'Source Data'!A31</f>
        <v>45062</v>
      </c>
      <c r="B28" s="7">
        <f>'Source Data'!B31</f>
        <v>113.4</v>
      </c>
      <c r="C28" s="8">
        <f t="shared" si="0"/>
        <v>1.9784172661870603E-2</v>
      </c>
      <c r="D28">
        <f>IF(C28&lt;='Historical Method'!$B$7,1,0)</f>
        <v>0</v>
      </c>
      <c r="E28" s="8" t="str">
        <f t="shared" si="1"/>
        <v/>
      </c>
    </row>
    <row r="29" spans="1:5" x14ac:dyDescent="0.3">
      <c r="A29" s="2">
        <f>'Source Data'!A32</f>
        <v>45063</v>
      </c>
      <c r="B29" s="7">
        <f>'Source Data'!B32</f>
        <v>115.5</v>
      </c>
      <c r="C29" s="8">
        <f t="shared" si="0"/>
        <v>1.8518518518518379E-2</v>
      </c>
      <c r="D29">
        <f>IF(C29&lt;='Historical Method'!$B$7,1,0)</f>
        <v>0</v>
      </c>
      <c r="E29" s="8" t="str">
        <f t="shared" si="1"/>
        <v/>
      </c>
    </row>
    <row r="30" spans="1:5" x14ac:dyDescent="0.3">
      <c r="A30" s="2">
        <f>'Source Data'!A33</f>
        <v>45064</v>
      </c>
      <c r="B30" s="7">
        <f>'Source Data'!B33</f>
        <v>118.15</v>
      </c>
      <c r="C30" s="8">
        <f t="shared" si="0"/>
        <v>2.2943722943723044E-2</v>
      </c>
      <c r="D30">
        <f>IF(C30&lt;='Historical Method'!$B$7,1,0)</f>
        <v>0</v>
      </c>
      <c r="E30" s="8" t="str">
        <f t="shared" si="1"/>
        <v/>
      </c>
    </row>
    <row r="31" spans="1:5" x14ac:dyDescent="0.3">
      <c r="A31" s="2">
        <f>'Source Data'!A34</f>
        <v>45065</v>
      </c>
      <c r="B31" s="7">
        <f>'Source Data'!B34</f>
        <v>116.25</v>
      </c>
      <c r="C31" s="8">
        <f t="shared" si="0"/>
        <v>-1.6081252644942867E-2</v>
      </c>
      <c r="D31">
        <f>IF(C31&lt;='Historical Method'!$B$7,1,0)</f>
        <v>0</v>
      </c>
      <c r="E31" s="8" t="str">
        <f t="shared" si="1"/>
        <v/>
      </c>
    </row>
    <row r="32" spans="1:5" x14ac:dyDescent="0.3">
      <c r="A32" s="2">
        <f>'Source Data'!A35</f>
        <v>45068</v>
      </c>
      <c r="B32" s="7">
        <f>'Source Data'!B35</f>
        <v>115.01</v>
      </c>
      <c r="C32" s="8">
        <f t="shared" si="0"/>
        <v>-1.0666666666666602E-2</v>
      </c>
      <c r="D32">
        <f>IF(C32&lt;='Historical Method'!$B$7,1,0)</f>
        <v>0</v>
      </c>
      <c r="E32" s="8" t="str">
        <f t="shared" si="1"/>
        <v/>
      </c>
    </row>
    <row r="33" spans="1:5" x14ac:dyDescent="0.3">
      <c r="A33" s="2">
        <f>'Source Data'!A36</f>
        <v>45069</v>
      </c>
      <c r="B33" s="7">
        <f>'Source Data'!B36</f>
        <v>114.99</v>
      </c>
      <c r="C33" s="8">
        <f t="shared" si="0"/>
        <v>-1.7389792191990772E-4</v>
      </c>
      <c r="D33">
        <f>IF(C33&lt;='Historical Method'!$B$7,1,0)</f>
        <v>0</v>
      </c>
      <c r="E33" s="8" t="str">
        <f t="shared" si="1"/>
        <v/>
      </c>
    </row>
    <row r="34" spans="1:5" x14ac:dyDescent="0.3">
      <c r="A34" s="2">
        <f>'Source Data'!A37</f>
        <v>45070</v>
      </c>
      <c r="B34" s="7">
        <f>'Source Data'!B37</f>
        <v>116.75</v>
      </c>
      <c r="C34" s="8">
        <f t="shared" si="0"/>
        <v>1.5305678754674368E-2</v>
      </c>
      <c r="D34">
        <f>IF(C34&lt;='Historical Method'!$B$7,1,0)</f>
        <v>0</v>
      </c>
      <c r="E34" s="8" t="str">
        <f t="shared" si="1"/>
        <v/>
      </c>
    </row>
    <row r="35" spans="1:5" x14ac:dyDescent="0.3">
      <c r="A35" s="2">
        <f>'Source Data'!A38</f>
        <v>45071</v>
      </c>
      <c r="B35" s="7">
        <f>'Source Data'!B38</f>
        <v>115</v>
      </c>
      <c r="C35" s="8">
        <f t="shared" si="0"/>
        <v>-1.498929336188437E-2</v>
      </c>
      <c r="D35">
        <f>IF(C35&lt;='Historical Method'!$B$7,1,0)</f>
        <v>0</v>
      </c>
      <c r="E35" s="8" t="str">
        <f t="shared" si="1"/>
        <v/>
      </c>
    </row>
    <row r="36" spans="1:5" x14ac:dyDescent="0.3">
      <c r="A36" s="2">
        <f>'Source Data'!A39</f>
        <v>45072</v>
      </c>
      <c r="B36" s="7">
        <f>'Source Data'!B39</f>
        <v>120.11</v>
      </c>
      <c r="C36" s="8">
        <f t="shared" si="0"/>
        <v>4.4434782608695711E-2</v>
      </c>
      <c r="D36">
        <f>IF(C36&lt;='Historical Method'!$B$7,1,0)</f>
        <v>0</v>
      </c>
      <c r="E36" s="8" t="str">
        <f t="shared" si="1"/>
        <v/>
      </c>
    </row>
    <row r="37" spans="1:5" x14ac:dyDescent="0.3">
      <c r="A37" s="2">
        <f>'Source Data'!A40</f>
        <v>45076</v>
      </c>
      <c r="B37" s="7">
        <f>'Source Data'!B40</f>
        <v>121.66</v>
      </c>
      <c r="C37" s="8">
        <f t="shared" si="0"/>
        <v>1.2904837232536881E-2</v>
      </c>
      <c r="D37">
        <f>IF(C37&lt;='Historical Method'!$B$7,1,0)</f>
        <v>0</v>
      </c>
      <c r="E37" s="8" t="str">
        <f t="shared" si="1"/>
        <v/>
      </c>
    </row>
    <row r="38" spans="1:5" x14ac:dyDescent="0.3">
      <c r="A38" s="2">
        <f>'Source Data'!A41</f>
        <v>45077</v>
      </c>
      <c r="B38" s="7">
        <f>'Source Data'!B41</f>
        <v>120.58</v>
      </c>
      <c r="C38" s="8">
        <f t="shared" si="0"/>
        <v>-8.8771987506164329E-3</v>
      </c>
      <c r="D38">
        <f>IF(C38&lt;='Historical Method'!$B$7,1,0)</f>
        <v>0</v>
      </c>
      <c r="E38" s="8" t="str">
        <f t="shared" si="1"/>
        <v/>
      </c>
    </row>
    <row r="39" spans="1:5" x14ac:dyDescent="0.3">
      <c r="A39" s="2">
        <f>'Source Data'!A42</f>
        <v>45078</v>
      </c>
      <c r="B39" s="7">
        <f>'Source Data'!B42</f>
        <v>122.77</v>
      </c>
      <c r="C39" s="8">
        <f t="shared" si="0"/>
        <v>1.8162215956211591E-2</v>
      </c>
      <c r="D39">
        <f>IF(C39&lt;='Historical Method'!$B$7,1,0)</f>
        <v>0</v>
      </c>
      <c r="E39" s="8" t="str">
        <f t="shared" si="1"/>
        <v/>
      </c>
    </row>
    <row r="40" spans="1:5" x14ac:dyDescent="0.3">
      <c r="A40" s="2">
        <f>'Source Data'!A43</f>
        <v>45079</v>
      </c>
      <c r="B40" s="7">
        <f>'Source Data'!B43</f>
        <v>124.25</v>
      </c>
      <c r="C40" s="8">
        <f t="shared" si="0"/>
        <v>1.2055062311639775E-2</v>
      </c>
      <c r="D40">
        <f>IF(C40&lt;='Historical Method'!$B$7,1,0)</f>
        <v>0</v>
      </c>
      <c r="E40" s="8" t="str">
        <f t="shared" si="1"/>
        <v/>
      </c>
    </row>
    <row r="41" spans="1:5" x14ac:dyDescent="0.3">
      <c r="A41" s="2">
        <f>'Source Data'!A44</f>
        <v>45082</v>
      </c>
      <c r="B41" s="7">
        <f>'Source Data'!B44</f>
        <v>125.3</v>
      </c>
      <c r="C41" s="8">
        <f t="shared" si="0"/>
        <v>8.4507042253521014E-3</v>
      </c>
      <c r="D41">
        <f>IF(C41&lt;='Historical Method'!$B$7,1,0)</f>
        <v>0</v>
      </c>
      <c r="E41" s="8" t="str">
        <f t="shared" si="1"/>
        <v/>
      </c>
    </row>
    <row r="42" spans="1:5" x14ac:dyDescent="0.3">
      <c r="A42" s="2">
        <f>'Source Data'!A45</f>
        <v>45083</v>
      </c>
      <c r="B42" s="7">
        <f>'Source Data'!B45</f>
        <v>126.61</v>
      </c>
      <c r="C42" s="8">
        <f t="shared" si="0"/>
        <v>1.0454908220271397E-2</v>
      </c>
      <c r="D42">
        <f>IF(C42&lt;='Historical Method'!$B$7,1,0)</f>
        <v>0</v>
      </c>
      <c r="E42" s="8" t="str">
        <f t="shared" si="1"/>
        <v/>
      </c>
    </row>
    <row r="43" spans="1:5" x14ac:dyDescent="0.3">
      <c r="A43" s="2">
        <f>'Source Data'!A46</f>
        <v>45084</v>
      </c>
      <c r="B43" s="7">
        <f>'Source Data'!B46</f>
        <v>121.23</v>
      </c>
      <c r="C43" s="8">
        <f t="shared" si="0"/>
        <v>-4.2492694099992012E-2</v>
      </c>
      <c r="D43">
        <f>IF(C43&lt;='Historical Method'!$B$7,1,0)</f>
        <v>1</v>
      </c>
      <c r="E43" s="8">
        <f t="shared" si="1"/>
        <v>-4.2492694099992012E-2</v>
      </c>
    </row>
    <row r="44" spans="1:5" x14ac:dyDescent="0.3">
      <c r="A44" s="2">
        <f>'Source Data'!A47</f>
        <v>45085</v>
      </c>
      <c r="B44" s="7">
        <f>'Source Data'!B47</f>
        <v>124.25</v>
      </c>
      <c r="C44" s="8">
        <f t="shared" si="0"/>
        <v>2.4911325579477062E-2</v>
      </c>
      <c r="D44">
        <f>IF(C44&lt;='Historical Method'!$B$7,1,0)</f>
        <v>0</v>
      </c>
      <c r="E44" s="8" t="str">
        <f t="shared" si="1"/>
        <v/>
      </c>
    </row>
    <row r="45" spans="1:5" x14ac:dyDescent="0.3">
      <c r="A45" s="2">
        <f>'Source Data'!A48</f>
        <v>45086</v>
      </c>
      <c r="B45" s="7">
        <f>'Source Data'!B48</f>
        <v>123.43</v>
      </c>
      <c r="C45" s="8">
        <f t="shared" si="0"/>
        <v>-6.599597585512984E-3</v>
      </c>
      <c r="D45">
        <f>IF(C45&lt;='Historical Method'!$B$7,1,0)</f>
        <v>0</v>
      </c>
      <c r="E45" s="8" t="str">
        <f t="shared" si="1"/>
        <v/>
      </c>
    </row>
    <row r="46" spans="1:5" x14ac:dyDescent="0.3">
      <c r="A46" s="2">
        <f>'Source Data'!A49</f>
        <v>45089</v>
      </c>
      <c r="B46" s="7">
        <f>'Source Data'!B49</f>
        <v>126.57</v>
      </c>
      <c r="C46" s="8">
        <f t="shared" si="0"/>
        <v>2.5439520375921454E-2</v>
      </c>
      <c r="D46">
        <f>IF(C46&lt;='Historical Method'!$B$7,1,0)</f>
        <v>0</v>
      </c>
      <c r="E46" s="8" t="str">
        <f t="shared" si="1"/>
        <v/>
      </c>
    </row>
    <row r="47" spans="1:5" x14ac:dyDescent="0.3">
      <c r="A47" s="2">
        <f>'Source Data'!A50</f>
        <v>45090</v>
      </c>
      <c r="B47" s="7">
        <f>'Source Data'!B50</f>
        <v>126.66</v>
      </c>
      <c r="C47" s="8">
        <f t="shared" si="0"/>
        <v>7.1106897369044297E-4</v>
      </c>
      <c r="D47">
        <f>IF(C47&lt;='Historical Method'!$B$7,1,0)</f>
        <v>0</v>
      </c>
      <c r="E47" s="8" t="str">
        <f t="shared" si="1"/>
        <v/>
      </c>
    </row>
    <row r="48" spans="1:5" x14ac:dyDescent="0.3">
      <c r="A48" s="2">
        <f>'Source Data'!A51</f>
        <v>45091</v>
      </c>
      <c r="B48" s="7">
        <f>'Source Data'!B51</f>
        <v>126.42</v>
      </c>
      <c r="C48" s="8">
        <f t="shared" si="0"/>
        <v>-1.8948365703457259E-3</v>
      </c>
      <c r="D48">
        <f>IF(C48&lt;='Historical Method'!$B$7,1,0)</f>
        <v>0</v>
      </c>
      <c r="E48" s="8" t="str">
        <f t="shared" si="1"/>
        <v/>
      </c>
    </row>
    <row r="49" spans="1:5" x14ac:dyDescent="0.3">
      <c r="A49" s="2">
        <f>'Source Data'!A52</f>
        <v>45092</v>
      </c>
      <c r="B49" s="7">
        <f>'Source Data'!B52</f>
        <v>127.11</v>
      </c>
      <c r="C49" s="8">
        <f t="shared" si="0"/>
        <v>5.4579971523494031E-3</v>
      </c>
      <c r="D49">
        <f>IF(C49&lt;='Historical Method'!$B$7,1,0)</f>
        <v>0</v>
      </c>
      <c r="E49" s="8" t="str">
        <f t="shared" si="1"/>
        <v/>
      </c>
    </row>
    <row r="50" spans="1:5" x14ac:dyDescent="0.3">
      <c r="A50" s="2">
        <f>'Source Data'!A53</f>
        <v>45093</v>
      </c>
      <c r="B50" s="7">
        <f>'Source Data'!B53</f>
        <v>125.49</v>
      </c>
      <c r="C50" s="8">
        <f t="shared" si="0"/>
        <v>-1.2744866650932329E-2</v>
      </c>
      <c r="D50">
        <f>IF(C50&lt;='Historical Method'!$B$7,1,0)</f>
        <v>0</v>
      </c>
      <c r="E50" s="8" t="str">
        <f t="shared" si="1"/>
        <v/>
      </c>
    </row>
    <row r="51" spans="1:5" x14ac:dyDescent="0.3">
      <c r="A51" s="2">
        <f>'Source Data'!A54</f>
        <v>45097</v>
      </c>
      <c r="B51" s="7">
        <f>'Source Data'!B54</f>
        <v>125.78</v>
      </c>
      <c r="C51" s="8">
        <f t="shared" si="0"/>
        <v>2.3109411108455102E-3</v>
      </c>
      <c r="D51">
        <f>IF(C51&lt;='Historical Method'!$B$7,1,0)</f>
        <v>0</v>
      </c>
      <c r="E51" s="8" t="str">
        <f t="shared" si="1"/>
        <v/>
      </c>
    </row>
    <row r="52" spans="1:5" x14ac:dyDescent="0.3">
      <c r="A52" s="2">
        <f>'Source Data'!A55</f>
        <v>45098</v>
      </c>
      <c r="B52" s="7">
        <f>'Source Data'!B55</f>
        <v>124.83</v>
      </c>
      <c r="C52" s="8">
        <f t="shared" si="0"/>
        <v>-7.5528700906344337E-3</v>
      </c>
      <c r="D52">
        <f>IF(C52&lt;='Historical Method'!$B$7,1,0)</f>
        <v>0</v>
      </c>
      <c r="E52" s="8" t="str">
        <f t="shared" si="1"/>
        <v/>
      </c>
    </row>
    <row r="53" spans="1:5" x14ac:dyDescent="0.3">
      <c r="A53" s="2">
        <f>'Source Data'!A56</f>
        <v>45099</v>
      </c>
      <c r="B53" s="7">
        <f>'Source Data'!B56</f>
        <v>130.15</v>
      </c>
      <c r="C53" s="8">
        <f t="shared" si="0"/>
        <v>4.2617960426179602E-2</v>
      </c>
      <c r="D53">
        <f>IF(C53&lt;='Historical Method'!$B$7,1,0)</f>
        <v>0</v>
      </c>
      <c r="E53" s="8" t="str">
        <f t="shared" si="1"/>
        <v/>
      </c>
    </row>
    <row r="54" spans="1:5" x14ac:dyDescent="0.3">
      <c r="A54" s="2">
        <f>'Source Data'!A57</f>
        <v>45100</v>
      </c>
      <c r="B54" s="7">
        <f>'Source Data'!B57</f>
        <v>129.33000000000001</v>
      </c>
      <c r="C54" s="8">
        <f t="shared" si="0"/>
        <v>-6.3004225893199539E-3</v>
      </c>
      <c r="D54">
        <f>IF(C54&lt;='Historical Method'!$B$7,1,0)</f>
        <v>0</v>
      </c>
      <c r="E54" s="8" t="str">
        <f t="shared" si="1"/>
        <v/>
      </c>
    </row>
    <row r="55" spans="1:5" x14ac:dyDescent="0.3">
      <c r="A55" s="2">
        <f>'Source Data'!A58</f>
        <v>45103</v>
      </c>
      <c r="B55" s="7">
        <f>'Source Data'!B58</f>
        <v>127.33</v>
      </c>
      <c r="C55" s="8">
        <f t="shared" si="0"/>
        <v>-1.5464316090621044E-2</v>
      </c>
      <c r="D55">
        <f>IF(C55&lt;='Historical Method'!$B$7,1,0)</f>
        <v>0</v>
      </c>
      <c r="E55" s="8" t="str">
        <f t="shared" si="1"/>
        <v/>
      </c>
    </row>
    <row r="56" spans="1:5" x14ac:dyDescent="0.3">
      <c r="A56" s="2">
        <f>'Source Data'!A59</f>
        <v>45104</v>
      </c>
      <c r="B56" s="7">
        <f>'Source Data'!B59</f>
        <v>129.18</v>
      </c>
      <c r="C56" s="8">
        <f t="shared" si="0"/>
        <v>1.452917615644389E-2</v>
      </c>
      <c r="D56">
        <f>IF(C56&lt;='Historical Method'!$B$7,1,0)</f>
        <v>0</v>
      </c>
      <c r="E56" s="8" t="str">
        <f t="shared" si="1"/>
        <v/>
      </c>
    </row>
    <row r="57" spans="1:5" x14ac:dyDescent="0.3">
      <c r="A57" s="2">
        <f>'Source Data'!A60</f>
        <v>45105</v>
      </c>
      <c r="B57" s="7">
        <f>'Source Data'!B60</f>
        <v>129.04</v>
      </c>
      <c r="C57" s="8">
        <f t="shared" si="0"/>
        <v>-1.0837590958353571E-3</v>
      </c>
      <c r="D57">
        <f>IF(C57&lt;='Historical Method'!$B$7,1,0)</f>
        <v>0</v>
      </c>
      <c r="E57" s="8" t="str">
        <f t="shared" si="1"/>
        <v/>
      </c>
    </row>
    <row r="58" spans="1:5" x14ac:dyDescent="0.3">
      <c r="A58" s="2">
        <f>'Source Data'!A61</f>
        <v>45106</v>
      </c>
      <c r="B58" s="7">
        <f>'Source Data'!B61</f>
        <v>127.9</v>
      </c>
      <c r="C58" s="8">
        <f t="shared" si="0"/>
        <v>-8.8344699318040343E-3</v>
      </c>
      <c r="D58">
        <f>IF(C58&lt;='Historical Method'!$B$7,1,0)</f>
        <v>0</v>
      </c>
      <c r="E58" s="8" t="str">
        <f t="shared" si="1"/>
        <v/>
      </c>
    </row>
    <row r="59" spans="1:5" x14ac:dyDescent="0.3">
      <c r="A59" s="2">
        <f>'Source Data'!A62</f>
        <v>45107</v>
      </c>
      <c r="B59" s="7">
        <f>'Source Data'!B62</f>
        <v>130.36000000000001</v>
      </c>
      <c r="C59" s="8">
        <f t="shared" si="0"/>
        <v>1.9233776387802992E-2</v>
      </c>
      <c r="D59">
        <f>IF(C59&lt;='Historical Method'!$B$7,1,0)</f>
        <v>0</v>
      </c>
      <c r="E59" s="8" t="str">
        <f t="shared" si="1"/>
        <v/>
      </c>
    </row>
    <row r="60" spans="1:5" x14ac:dyDescent="0.3">
      <c r="A60" s="2">
        <f>'Source Data'!A63</f>
        <v>45110</v>
      </c>
      <c r="B60" s="7">
        <f>'Source Data'!B63</f>
        <v>130.22</v>
      </c>
      <c r="C60" s="8">
        <f t="shared" si="0"/>
        <v>-1.0739490641301641E-3</v>
      </c>
      <c r="D60">
        <f>IF(C60&lt;='Historical Method'!$B$7,1,0)</f>
        <v>0</v>
      </c>
      <c r="E60" s="8" t="str">
        <f t="shared" si="1"/>
        <v/>
      </c>
    </row>
    <row r="61" spans="1:5" x14ac:dyDescent="0.3">
      <c r="A61" s="2">
        <f>'Source Data'!A64</f>
        <v>45112</v>
      </c>
      <c r="B61" s="7">
        <f>'Source Data'!B64</f>
        <v>130.38</v>
      </c>
      <c r="C61" s="8">
        <f t="shared" si="0"/>
        <v>1.2286899093840731E-3</v>
      </c>
      <c r="D61">
        <f>IF(C61&lt;='Historical Method'!$B$7,1,0)</f>
        <v>0</v>
      </c>
      <c r="E61" s="8" t="str">
        <f t="shared" si="1"/>
        <v/>
      </c>
    </row>
    <row r="62" spans="1:5" x14ac:dyDescent="0.3">
      <c r="A62" s="2">
        <f>'Source Data'!A65</f>
        <v>45113</v>
      </c>
      <c r="B62" s="7">
        <f>'Source Data'!B65</f>
        <v>128.36000000000001</v>
      </c>
      <c r="C62" s="8">
        <f t="shared" si="0"/>
        <v>-1.5493173799662419E-2</v>
      </c>
      <c r="D62">
        <f>IF(C62&lt;='Historical Method'!$B$7,1,0)</f>
        <v>0</v>
      </c>
      <c r="E62" s="8" t="str">
        <f t="shared" si="1"/>
        <v/>
      </c>
    </row>
    <row r="63" spans="1:5" x14ac:dyDescent="0.3">
      <c r="A63" s="2">
        <f>'Source Data'!A66</f>
        <v>45114</v>
      </c>
      <c r="B63" s="7">
        <f>'Source Data'!B66</f>
        <v>129.78</v>
      </c>
      <c r="C63" s="8">
        <f t="shared" si="0"/>
        <v>1.1062636335306797E-2</v>
      </c>
      <c r="D63">
        <f>IF(C63&lt;='Historical Method'!$B$7,1,0)</f>
        <v>0</v>
      </c>
      <c r="E63" s="8" t="str">
        <f t="shared" si="1"/>
        <v/>
      </c>
    </row>
    <row r="64" spans="1:5" x14ac:dyDescent="0.3">
      <c r="A64" s="2">
        <f>'Source Data'!A67</f>
        <v>45117</v>
      </c>
      <c r="B64" s="7">
        <f>'Source Data'!B67</f>
        <v>127.13</v>
      </c>
      <c r="C64" s="8">
        <f t="shared" si="0"/>
        <v>-2.0419170904607875E-2</v>
      </c>
      <c r="D64">
        <f>IF(C64&lt;='Historical Method'!$B$7,1,0)</f>
        <v>1</v>
      </c>
      <c r="E64" s="8">
        <f t="shared" si="1"/>
        <v>-2.0419170904607875E-2</v>
      </c>
    </row>
    <row r="65" spans="1:5" x14ac:dyDescent="0.3">
      <c r="A65" s="2">
        <f>'Source Data'!A68</f>
        <v>45118</v>
      </c>
      <c r="B65" s="7">
        <f>'Source Data'!B68</f>
        <v>128.78</v>
      </c>
      <c r="C65" s="8">
        <f t="shared" si="0"/>
        <v>1.2978840556910232E-2</v>
      </c>
      <c r="D65">
        <f>IF(C65&lt;='Historical Method'!$B$7,1,0)</f>
        <v>0</v>
      </c>
      <c r="E65" s="8" t="str">
        <f t="shared" si="1"/>
        <v/>
      </c>
    </row>
    <row r="66" spans="1:5" x14ac:dyDescent="0.3">
      <c r="A66" s="2">
        <f>'Source Data'!A69</f>
        <v>45119</v>
      </c>
      <c r="B66" s="7">
        <f>'Source Data'!B69</f>
        <v>130.80000000000001</v>
      </c>
      <c r="C66" s="8">
        <f t="shared" si="0"/>
        <v>1.5685665476005584E-2</v>
      </c>
      <c r="D66">
        <f>IF(C66&lt;='Historical Method'!$B$7,1,0)</f>
        <v>0</v>
      </c>
      <c r="E66" s="8" t="str">
        <f t="shared" si="1"/>
        <v/>
      </c>
    </row>
    <row r="67" spans="1:5" x14ac:dyDescent="0.3">
      <c r="A67" s="2">
        <f>'Source Data'!A70</f>
        <v>45120</v>
      </c>
      <c r="B67" s="7">
        <f>'Source Data'!B70</f>
        <v>134.30000000000001</v>
      </c>
      <c r="C67" s="8">
        <f t="shared" si="0"/>
        <v>2.6758409785932802E-2</v>
      </c>
      <c r="D67">
        <f>IF(C67&lt;='Historical Method'!$B$7,1,0)</f>
        <v>0</v>
      </c>
      <c r="E67" s="8" t="str">
        <f t="shared" si="1"/>
        <v/>
      </c>
    </row>
    <row r="68" spans="1:5" x14ac:dyDescent="0.3">
      <c r="A68" s="2">
        <f>'Source Data'!A71</f>
        <v>45121</v>
      </c>
      <c r="B68" s="7">
        <f>'Source Data'!B71</f>
        <v>134.68</v>
      </c>
      <c r="C68" s="8">
        <f t="shared" si="0"/>
        <v>2.8294862248696706E-3</v>
      </c>
      <c r="D68">
        <f>IF(C68&lt;='Historical Method'!$B$7,1,0)</f>
        <v>0</v>
      </c>
      <c r="E68" s="8" t="str">
        <f t="shared" si="1"/>
        <v/>
      </c>
    </row>
    <row r="69" spans="1:5" x14ac:dyDescent="0.3">
      <c r="A69" s="2">
        <f>'Source Data'!A72</f>
        <v>45124</v>
      </c>
      <c r="B69" s="7">
        <f>'Source Data'!B72</f>
        <v>133.56</v>
      </c>
      <c r="C69" s="8">
        <f t="shared" si="0"/>
        <v>-8.3160083160083165E-3</v>
      </c>
      <c r="D69">
        <f>IF(C69&lt;='Historical Method'!$B$7,1,0)</f>
        <v>0</v>
      </c>
      <c r="E69" s="8" t="str">
        <f t="shared" si="1"/>
        <v/>
      </c>
    </row>
    <row r="70" spans="1:5" x14ac:dyDescent="0.3">
      <c r="A70" s="2">
        <f>'Source Data'!A73</f>
        <v>45125</v>
      </c>
      <c r="B70" s="7">
        <f>'Source Data'!B73</f>
        <v>132.83000000000001</v>
      </c>
      <c r="C70" s="8">
        <f t="shared" ref="C70:C133" si="2">B70/B69-1</f>
        <v>-5.4657082958968761E-3</v>
      </c>
      <c r="D70">
        <f>IF(C70&lt;='Historical Method'!$B$7,1,0)</f>
        <v>0</v>
      </c>
      <c r="E70" s="8" t="str">
        <f t="shared" ref="E70:E133" si="3">IF(D70=1,C70,"")</f>
        <v/>
      </c>
    </row>
    <row r="71" spans="1:5" x14ac:dyDescent="0.3">
      <c r="A71" s="2">
        <f>'Source Data'!A74</f>
        <v>45126</v>
      </c>
      <c r="B71" s="7">
        <f>'Source Data'!B74</f>
        <v>135.36000000000001</v>
      </c>
      <c r="C71" s="8">
        <f t="shared" si="2"/>
        <v>1.9046902055258608E-2</v>
      </c>
      <c r="D71">
        <f>IF(C71&lt;='Historical Method'!$B$7,1,0)</f>
        <v>0</v>
      </c>
      <c r="E71" s="8" t="str">
        <f t="shared" si="3"/>
        <v/>
      </c>
    </row>
    <row r="72" spans="1:5" x14ac:dyDescent="0.3">
      <c r="A72" s="2">
        <f>'Source Data'!A75</f>
        <v>45127</v>
      </c>
      <c r="B72" s="7">
        <f>'Source Data'!B75</f>
        <v>129.96</v>
      </c>
      <c r="C72" s="8">
        <f t="shared" si="2"/>
        <v>-3.9893617021276584E-2</v>
      </c>
      <c r="D72">
        <f>IF(C72&lt;='Historical Method'!$B$7,1,0)</f>
        <v>1</v>
      </c>
      <c r="E72" s="8">
        <f t="shared" si="3"/>
        <v>-3.9893617021276584E-2</v>
      </c>
    </row>
    <row r="73" spans="1:5" x14ac:dyDescent="0.3">
      <c r="A73" s="2">
        <f>'Source Data'!A76</f>
        <v>45128</v>
      </c>
      <c r="B73" s="7">
        <f>'Source Data'!B76</f>
        <v>130</v>
      </c>
      <c r="C73" s="8">
        <f t="shared" si="2"/>
        <v>3.0778701138811648E-4</v>
      </c>
      <c r="D73">
        <f>IF(C73&lt;='Historical Method'!$B$7,1,0)</f>
        <v>0</v>
      </c>
      <c r="E73" s="8" t="str">
        <f t="shared" si="3"/>
        <v/>
      </c>
    </row>
    <row r="74" spans="1:5" x14ac:dyDescent="0.3">
      <c r="A74" s="2">
        <f>'Source Data'!A77</f>
        <v>45131</v>
      </c>
      <c r="B74" s="7">
        <f>'Source Data'!B77</f>
        <v>128.80000000000001</v>
      </c>
      <c r="C74" s="8">
        <f t="shared" si="2"/>
        <v>-9.2307692307691536E-3</v>
      </c>
      <c r="D74">
        <f>IF(C74&lt;='Historical Method'!$B$7,1,0)</f>
        <v>0</v>
      </c>
      <c r="E74" s="8" t="str">
        <f t="shared" si="3"/>
        <v/>
      </c>
    </row>
    <row r="75" spans="1:5" x14ac:dyDescent="0.3">
      <c r="A75" s="2">
        <f>'Source Data'!A78</f>
        <v>45132</v>
      </c>
      <c r="B75" s="7">
        <f>'Source Data'!B78</f>
        <v>129.13</v>
      </c>
      <c r="C75" s="8">
        <f t="shared" si="2"/>
        <v>2.5621118012422173E-3</v>
      </c>
      <c r="D75">
        <f>IF(C75&lt;='Historical Method'!$B$7,1,0)</f>
        <v>0</v>
      </c>
      <c r="E75" s="8" t="str">
        <f t="shared" si="3"/>
        <v/>
      </c>
    </row>
    <row r="76" spans="1:5" x14ac:dyDescent="0.3">
      <c r="A76" s="2">
        <f>'Source Data'!A79</f>
        <v>45133</v>
      </c>
      <c r="B76" s="7">
        <f>'Source Data'!B79</f>
        <v>128.15</v>
      </c>
      <c r="C76" s="8">
        <f t="shared" si="2"/>
        <v>-7.5892511422596121E-3</v>
      </c>
      <c r="D76">
        <f>IF(C76&lt;='Historical Method'!$B$7,1,0)</f>
        <v>0</v>
      </c>
      <c r="E76" s="8" t="str">
        <f t="shared" si="3"/>
        <v/>
      </c>
    </row>
    <row r="77" spans="1:5" x14ac:dyDescent="0.3">
      <c r="A77" s="2">
        <f>'Source Data'!A80</f>
        <v>45134</v>
      </c>
      <c r="B77" s="7">
        <f>'Source Data'!B80</f>
        <v>128.25</v>
      </c>
      <c r="C77" s="8">
        <f t="shared" si="2"/>
        <v>7.803355442839166E-4</v>
      </c>
      <c r="D77">
        <f>IF(C77&lt;='Historical Method'!$B$7,1,0)</f>
        <v>0</v>
      </c>
      <c r="E77" s="8" t="str">
        <f t="shared" si="3"/>
        <v/>
      </c>
    </row>
    <row r="78" spans="1:5" x14ac:dyDescent="0.3">
      <c r="A78" s="2">
        <f>'Source Data'!A81</f>
        <v>45135</v>
      </c>
      <c r="B78" s="7">
        <f>'Source Data'!B81</f>
        <v>132.21</v>
      </c>
      <c r="C78" s="8">
        <f t="shared" si="2"/>
        <v>3.0877192982456281E-2</v>
      </c>
      <c r="D78">
        <f>IF(C78&lt;='Historical Method'!$B$7,1,0)</f>
        <v>0</v>
      </c>
      <c r="E78" s="8" t="str">
        <f t="shared" si="3"/>
        <v/>
      </c>
    </row>
    <row r="79" spans="1:5" x14ac:dyDescent="0.3">
      <c r="A79" s="2">
        <f>'Source Data'!A82</f>
        <v>45138</v>
      </c>
      <c r="B79" s="7">
        <f>'Source Data'!B82</f>
        <v>133.68</v>
      </c>
      <c r="C79" s="8">
        <f t="shared" si="2"/>
        <v>1.1118674835489006E-2</v>
      </c>
      <c r="D79">
        <f>IF(C79&lt;='Historical Method'!$B$7,1,0)</f>
        <v>0</v>
      </c>
      <c r="E79" s="8" t="str">
        <f t="shared" si="3"/>
        <v/>
      </c>
    </row>
    <row r="80" spans="1:5" x14ac:dyDescent="0.3">
      <c r="A80" s="2">
        <f>'Source Data'!A83</f>
        <v>45139</v>
      </c>
      <c r="B80" s="7">
        <f>'Source Data'!B83</f>
        <v>131.69</v>
      </c>
      <c r="C80" s="8">
        <f t="shared" si="2"/>
        <v>-1.488629563135857E-2</v>
      </c>
      <c r="D80">
        <f>IF(C80&lt;='Historical Method'!$B$7,1,0)</f>
        <v>0</v>
      </c>
      <c r="E80" s="8" t="str">
        <f t="shared" si="3"/>
        <v/>
      </c>
    </row>
    <row r="81" spans="1:5" x14ac:dyDescent="0.3">
      <c r="A81" s="2">
        <f>'Source Data'!A84</f>
        <v>45140</v>
      </c>
      <c r="B81" s="7">
        <f>'Source Data'!B84</f>
        <v>128.21</v>
      </c>
      <c r="C81" s="8">
        <f t="shared" si="2"/>
        <v>-2.6425696711975033E-2</v>
      </c>
      <c r="D81">
        <f>IF(C81&lt;='Historical Method'!$B$7,1,0)</f>
        <v>1</v>
      </c>
      <c r="E81" s="8">
        <f t="shared" si="3"/>
        <v>-2.6425696711975033E-2</v>
      </c>
    </row>
    <row r="82" spans="1:5" x14ac:dyDescent="0.3">
      <c r="A82" s="2">
        <f>'Source Data'!A85</f>
        <v>45141</v>
      </c>
      <c r="B82" s="7">
        <f>'Source Data'!B85</f>
        <v>128.91</v>
      </c>
      <c r="C82" s="8">
        <f t="shared" si="2"/>
        <v>5.4597925278838666E-3</v>
      </c>
      <c r="D82">
        <f>IF(C82&lt;='Historical Method'!$B$7,1,0)</f>
        <v>0</v>
      </c>
      <c r="E82" s="8" t="str">
        <f t="shared" si="3"/>
        <v/>
      </c>
    </row>
    <row r="83" spans="1:5" x14ac:dyDescent="0.3">
      <c r="A83" s="2">
        <f>'Source Data'!A86</f>
        <v>45142</v>
      </c>
      <c r="B83" s="7">
        <f>'Source Data'!B86</f>
        <v>139.57</v>
      </c>
      <c r="C83" s="8">
        <f t="shared" si="2"/>
        <v>8.2693351950973604E-2</v>
      </c>
      <c r="D83">
        <f>IF(C83&lt;='Historical Method'!$B$7,1,0)</f>
        <v>0</v>
      </c>
      <c r="E83" s="8" t="str">
        <f t="shared" si="3"/>
        <v/>
      </c>
    </row>
    <row r="84" spans="1:5" x14ac:dyDescent="0.3">
      <c r="A84" s="2">
        <f>'Source Data'!A87</f>
        <v>45145</v>
      </c>
      <c r="B84" s="7">
        <f>'Source Data'!B87</f>
        <v>142.22</v>
      </c>
      <c r="C84" s="8">
        <f t="shared" si="2"/>
        <v>1.8986888299777904E-2</v>
      </c>
      <c r="D84">
        <f>IF(C84&lt;='Historical Method'!$B$7,1,0)</f>
        <v>0</v>
      </c>
      <c r="E84" s="8" t="str">
        <f t="shared" si="3"/>
        <v/>
      </c>
    </row>
    <row r="85" spans="1:5" x14ac:dyDescent="0.3">
      <c r="A85" s="2">
        <f>'Source Data'!A88</f>
        <v>45146</v>
      </c>
      <c r="B85" s="7">
        <f>'Source Data'!B88</f>
        <v>139.94</v>
      </c>
      <c r="C85" s="8">
        <f t="shared" si="2"/>
        <v>-1.603150049219515E-2</v>
      </c>
      <c r="D85">
        <f>IF(C85&lt;='Historical Method'!$B$7,1,0)</f>
        <v>0</v>
      </c>
      <c r="E85" s="8" t="str">
        <f t="shared" si="3"/>
        <v/>
      </c>
    </row>
    <row r="86" spans="1:5" x14ac:dyDescent="0.3">
      <c r="A86" s="2">
        <f>'Source Data'!A89</f>
        <v>45147</v>
      </c>
      <c r="B86" s="7">
        <f>'Source Data'!B89</f>
        <v>137.85</v>
      </c>
      <c r="C86" s="8">
        <f t="shared" si="2"/>
        <v>-1.4934972130913327E-2</v>
      </c>
      <c r="D86">
        <f>IF(C86&lt;='Historical Method'!$B$7,1,0)</f>
        <v>0</v>
      </c>
      <c r="E86" s="8" t="str">
        <f t="shared" si="3"/>
        <v/>
      </c>
    </row>
    <row r="87" spans="1:5" x14ac:dyDescent="0.3">
      <c r="A87" s="2">
        <f>'Source Data'!A90</f>
        <v>45148</v>
      </c>
      <c r="B87" s="7">
        <f>'Source Data'!B90</f>
        <v>138.56</v>
      </c>
      <c r="C87" s="8">
        <f t="shared" si="2"/>
        <v>5.1505259339863496E-3</v>
      </c>
      <c r="D87">
        <f>IF(C87&lt;='Historical Method'!$B$7,1,0)</f>
        <v>0</v>
      </c>
      <c r="E87" s="8" t="str">
        <f t="shared" si="3"/>
        <v/>
      </c>
    </row>
    <row r="88" spans="1:5" x14ac:dyDescent="0.3">
      <c r="A88" s="2">
        <f>'Source Data'!A91</f>
        <v>45149</v>
      </c>
      <c r="B88" s="7">
        <f>'Source Data'!B91</f>
        <v>138.41</v>
      </c>
      <c r="C88" s="8">
        <f t="shared" si="2"/>
        <v>-1.0825635103925979E-3</v>
      </c>
      <c r="D88">
        <f>IF(C88&lt;='Historical Method'!$B$7,1,0)</f>
        <v>0</v>
      </c>
      <c r="E88" s="8" t="str">
        <f t="shared" si="3"/>
        <v/>
      </c>
    </row>
    <row r="89" spans="1:5" x14ac:dyDescent="0.3">
      <c r="A89" s="2">
        <f>'Source Data'!A92</f>
        <v>45152</v>
      </c>
      <c r="B89" s="7">
        <f>'Source Data'!B92</f>
        <v>140.57</v>
      </c>
      <c r="C89" s="8">
        <f t="shared" si="2"/>
        <v>1.5605808828841772E-2</v>
      </c>
      <c r="D89">
        <f>IF(C89&lt;='Historical Method'!$B$7,1,0)</f>
        <v>0</v>
      </c>
      <c r="E89" s="8" t="str">
        <f t="shared" si="3"/>
        <v/>
      </c>
    </row>
    <row r="90" spans="1:5" x14ac:dyDescent="0.3">
      <c r="A90" s="2">
        <f>'Source Data'!A93</f>
        <v>45153</v>
      </c>
      <c r="B90" s="7">
        <f>'Source Data'!B93</f>
        <v>137.66999999999999</v>
      </c>
      <c r="C90" s="8">
        <f t="shared" si="2"/>
        <v>-2.0630290958241537E-2</v>
      </c>
      <c r="D90">
        <f>IF(C90&lt;='Historical Method'!$B$7,1,0)</f>
        <v>1</v>
      </c>
      <c r="E90" s="8">
        <f t="shared" si="3"/>
        <v>-2.0630290958241537E-2</v>
      </c>
    </row>
    <row r="91" spans="1:5" x14ac:dyDescent="0.3">
      <c r="A91" s="2">
        <f>'Source Data'!A94</f>
        <v>45154</v>
      </c>
      <c r="B91" s="7">
        <f>'Source Data'!B94</f>
        <v>135.07</v>
      </c>
      <c r="C91" s="8">
        <f t="shared" si="2"/>
        <v>-1.8885741265344591E-2</v>
      </c>
      <c r="D91">
        <f>IF(C91&lt;='Historical Method'!$B$7,1,0)</f>
        <v>0</v>
      </c>
      <c r="E91" s="8" t="str">
        <f t="shared" si="3"/>
        <v/>
      </c>
    </row>
    <row r="92" spans="1:5" x14ac:dyDescent="0.3">
      <c r="A92" s="2">
        <f>'Source Data'!A95</f>
        <v>45155</v>
      </c>
      <c r="B92" s="7">
        <f>'Source Data'!B95</f>
        <v>133.97999999999999</v>
      </c>
      <c r="C92" s="8">
        <f t="shared" si="2"/>
        <v>-8.0698896868290904E-3</v>
      </c>
      <c r="D92">
        <f>IF(C92&lt;='Historical Method'!$B$7,1,0)</f>
        <v>0</v>
      </c>
      <c r="E92" s="8" t="str">
        <f t="shared" si="3"/>
        <v/>
      </c>
    </row>
    <row r="93" spans="1:5" x14ac:dyDescent="0.3">
      <c r="A93" s="2">
        <f>'Source Data'!A96</f>
        <v>45156</v>
      </c>
      <c r="B93" s="7">
        <f>'Source Data'!B96</f>
        <v>133.22</v>
      </c>
      <c r="C93" s="8">
        <f t="shared" si="2"/>
        <v>-5.6724884311090129E-3</v>
      </c>
      <c r="D93">
        <f>IF(C93&lt;='Historical Method'!$B$7,1,0)</f>
        <v>0</v>
      </c>
      <c r="E93" s="8" t="str">
        <f t="shared" si="3"/>
        <v/>
      </c>
    </row>
    <row r="94" spans="1:5" x14ac:dyDescent="0.3">
      <c r="A94" s="2">
        <f>'Source Data'!A97</f>
        <v>45159</v>
      </c>
      <c r="B94" s="7">
        <f>'Source Data'!B97</f>
        <v>134.68</v>
      </c>
      <c r="C94" s="8">
        <f t="shared" si="2"/>
        <v>1.0959315418105353E-2</v>
      </c>
      <c r="D94">
        <f>IF(C94&lt;='Historical Method'!$B$7,1,0)</f>
        <v>0</v>
      </c>
      <c r="E94" s="8" t="str">
        <f t="shared" si="3"/>
        <v/>
      </c>
    </row>
    <row r="95" spans="1:5" x14ac:dyDescent="0.3">
      <c r="A95" s="2">
        <f>'Source Data'!A98</f>
        <v>45160</v>
      </c>
      <c r="B95" s="7">
        <f>'Source Data'!B98</f>
        <v>134.25</v>
      </c>
      <c r="C95" s="8">
        <f t="shared" si="2"/>
        <v>-3.1927531927532504E-3</v>
      </c>
      <c r="D95">
        <f>IF(C95&lt;='Historical Method'!$B$7,1,0)</f>
        <v>0</v>
      </c>
      <c r="E95" s="8" t="str">
        <f t="shared" si="3"/>
        <v/>
      </c>
    </row>
    <row r="96" spans="1:5" x14ac:dyDescent="0.3">
      <c r="A96" s="2">
        <f>'Source Data'!A99</f>
        <v>45161</v>
      </c>
      <c r="B96" s="7">
        <f>'Source Data'!B99</f>
        <v>135.52000000000001</v>
      </c>
      <c r="C96" s="8">
        <f t="shared" si="2"/>
        <v>9.4599627560523203E-3</v>
      </c>
      <c r="D96">
        <f>IF(C96&lt;='Historical Method'!$B$7,1,0)</f>
        <v>0</v>
      </c>
      <c r="E96" s="8" t="str">
        <f t="shared" si="3"/>
        <v/>
      </c>
    </row>
    <row r="97" spans="1:5" x14ac:dyDescent="0.3">
      <c r="A97" s="2">
        <f>'Source Data'!A100</f>
        <v>45162</v>
      </c>
      <c r="B97" s="7">
        <f>'Source Data'!B100</f>
        <v>131.84</v>
      </c>
      <c r="C97" s="8">
        <f t="shared" si="2"/>
        <v>-2.7154663518299982E-2</v>
      </c>
      <c r="D97">
        <f>IF(C97&lt;='Historical Method'!$B$7,1,0)</f>
        <v>1</v>
      </c>
      <c r="E97" s="8">
        <f t="shared" si="3"/>
        <v>-2.7154663518299982E-2</v>
      </c>
    </row>
    <row r="98" spans="1:5" x14ac:dyDescent="0.3">
      <c r="A98" s="2">
        <f>'Source Data'!A101</f>
        <v>45163</v>
      </c>
      <c r="B98" s="7">
        <f>'Source Data'!B101</f>
        <v>133.26</v>
      </c>
      <c r="C98" s="8">
        <f t="shared" si="2"/>
        <v>1.0770631067961167E-2</v>
      </c>
      <c r="D98">
        <f>IF(C98&lt;='Historical Method'!$B$7,1,0)</f>
        <v>0</v>
      </c>
      <c r="E98" s="8" t="str">
        <f t="shared" si="3"/>
        <v/>
      </c>
    </row>
    <row r="99" spans="1:5" x14ac:dyDescent="0.3">
      <c r="A99" s="2">
        <f>'Source Data'!A102</f>
        <v>45166</v>
      </c>
      <c r="B99" s="7">
        <f>'Source Data'!B102</f>
        <v>133.13999999999999</v>
      </c>
      <c r="C99" s="8">
        <f t="shared" si="2"/>
        <v>-9.0049527239988159E-4</v>
      </c>
      <c r="D99">
        <f>IF(C99&lt;='Historical Method'!$B$7,1,0)</f>
        <v>0</v>
      </c>
      <c r="E99" s="8" t="str">
        <f t="shared" si="3"/>
        <v/>
      </c>
    </row>
    <row r="100" spans="1:5" x14ac:dyDescent="0.3">
      <c r="A100" s="2">
        <f>'Source Data'!A103</f>
        <v>45167</v>
      </c>
      <c r="B100" s="7">
        <f>'Source Data'!B103</f>
        <v>134.91</v>
      </c>
      <c r="C100" s="8">
        <f t="shared" si="2"/>
        <v>1.3294276701216745E-2</v>
      </c>
      <c r="D100">
        <f>IF(C100&lt;='Historical Method'!$B$7,1,0)</f>
        <v>0</v>
      </c>
      <c r="E100" s="8" t="str">
        <f t="shared" si="3"/>
        <v/>
      </c>
    </row>
    <row r="101" spans="1:5" x14ac:dyDescent="0.3">
      <c r="A101" s="2">
        <f>'Source Data'!A104</f>
        <v>45168</v>
      </c>
      <c r="B101" s="7">
        <f>'Source Data'!B104</f>
        <v>135.07</v>
      </c>
      <c r="C101" s="8">
        <f t="shared" si="2"/>
        <v>1.1859758357424255E-3</v>
      </c>
      <c r="D101">
        <f>IF(C101&lt;='Historical Method'!$B$7,1,0)</f>
        <v>0</v>
      </c>
      <c r="E101" s="8" t="str">
        <f t="shared" si="3"/>
        <v/>
      </c>
    </row>
    <row r="102" spans="1:5" x14ac:dyDescent="0.3">
      <c r="A102" s="2">
        <f>'Source Data'!A105</f>
        <v>45169</v>
      </c>
      <c r="B102" s="7">
        <f>'Source Data'!B105</f>
        <v>138.01</v>
      </c>
      <c r="C102" s="8">
        <f t="shared" si="2"/>
        <v>2.1766491448878433E-2</v>
      </c>
      <c r="D102">
        <f>IF(C102&lt;='Historical Method'!$B$7,1,0)</f>
        <v>0</v>
      </c>
      <c r="E102" s="8" t="str">
        <f t="shared" si="3"/>
        <v/>
      </c>
    </row>
    <row r="103" spans="1:5" x14ac:dyDescent="0.3">
      <c r="A103" s="2">
        <f>'Source Data'!A106</f>
        <v>45170</v>
      </c>
      <c r="B103" s="7">
        <f>'Source Data'!B106</f>
        <v>138.12</v>
      </c>
      <c r="C103" s="8">
        <f t="shared" si="2"/>
        <v>7.970436924862323E-4</v>
      </c>
      <c r="D103">
        <f>IF(C103&lt;='Historical Method'!$B$7,1,0)</f>
        <v>0</v>
      </c>
      <c r="E103" s="8" t="str">
        <f t="shared" si="3"/>
        <v/>
      </c>
    </row>
    <row r="104" spans="1:5" x14ac:dyDescent="0.3">
      <c r="A104" s="2">
        <f>'Source Data'!A107</f>
        <v>45174</v>
      </c>
      <c r="B104" s="7">
        <f>'Source Data'!B107</f>
        <v>137.27000000000001</v>
      </c>
      <c r="C104" s="8">
        <f t="shared" si="2"/>
        <v>-6.1540689255719094E-3</v>
      </c>
      <c r="D104">
        <f>IF(C104&lt;='Historical Method'!$B$7,1,0)</f>
        <v>0</v>
      </c>
      <c r="E104" s="8" t="str">
        <f t="shared" si="3"/>
        <v/>
      </c>
    </row>
    <row r="105" spans="1:5" x14ac:dyDescent="0.3">
      <c r="A105" s="2">
        <f>'Source Data'!A108</f>
        <v>45175</v>
      </c>
      <c r="B105" s="7">
        <f>'Source Data'!B108</f>
        <v>135.36000000000001</v>
      </c>
      <c r="C105" s="8">
        <f t="shared" si="2"/>
        <v>-1.3914183725504459E-2</v>
      </c>
      <c r="D105">
        <f>IF(C105&lt;='Historical Method'!$B$7,1,0)</f>
        <v>0</v>
      </c>
      <c r="E105" s="8" t="str">
        <f t="shared" si="3"/>
        <v/>
      </c>
    </row>
    <row r="106" spans="1:5" x14ac:dyDescent="0.3">
      <c r="A106" s="2">
        <f>'Source Data'!A109</f>
        <v>45176</v>
      </c>
      <c r="B106" s="7">
        <f>'Source Data'!B109</f>
        <v>137.85</v>
      </c>
      <c r="C106" s="8">
        <f t="shared" si="2"/>
        <v>1.8395390070921946E-2</v>
      </c>
      <c r="D106">
        <f>IF(C106&lt;='Historical Method'!$B$7,1,0)</f>
        <v>0</v>
      </c>
      <c r="E106" s="8" t="str">
        <f t="shared" si="3"/>
        <v/>
      </c>
    </row>
    <row r="107" spans="1:5" x14ac:dyDescent="0.3">
      <c r="A107" s="2">
        <f>'Source Data'!A110</f>
        <v>45177</v>
      </c>
      <c r="B107" s="7">
        <f>'Source Data'!B110</f>
        <v>138.22999999999999</v>
      </c>
      <c r="C107" s="8">
        <f t="shared" si="2"/>
        <v>2.7566195139643312E-3</v>
      </c>
      <c r="D107">
        <f>IF(C107&lt;='Historical Method'!$B$7,1,0)</f>
        <v>0</v>
      </c>
      <c r="E107" s="8" t="str">
        <f t="shared" si="3"/>
        <v/>
      </c>
    </row>
    <row r="108" spans="1:5" x14ac:dyDescent="0.3">
      <c r="A108" s="2">
        <f>'Source Data'!A111</f>
        <v>45180</v>
      </c>
      <c r="B108" s="7">
        <f>'Source Data'!B111</f>
        <v>143.1</v>
      </c>
      <c r="C108" s="8">
        <f t="shared" si="2"/>
        <v>3.5231136511611139E-2</v>
      </c>
      <c r="D108">
        <f>IF(C108&lt;='Historical Method'!$B$7,1,0)</f>
        <v>0</v>
      </c>
      <c r="E108" s="8" t="str">
        <f t="shared" si="3"/>
        <v/>
      </c>
    </row>
    <row r="109" spans="1:5" x14ac:dyDescent="0.3">
      <c r="A109" s="2">
        <f>'Source Data'!A112</f>
        <v>45181</v>
      </c>
      <c r="B109" s="7">
        <f>'Source Data'!B112</f>
        <v>141.22999999999999</v>
      </c>
      <c r="C109" s="8">
        <f t="shared" si="2"/>
        <v>-1.3067784765897983E-2</v>
      </c>
      <c r="D109">
        <f>IF(C109&lt;='Historical Method'!$B$7,1,0)</f>
        <v>0</v>
      </c>
      <c r="E109" s="8" t="str">
        <f t="shared" si="3"/>
        <v/>
      </c>
    </row>
    <row r="110" spans="1:5" x14ac:dyDescent="0.3">
      <c r="A110" s="2">
        <f>'Source Data'!A113</f>
        <v>45182</v>
      </c>
      <c r="B110" s="7">
        <f>'Source Data'!B113</f>
        <v>144.85</v>
      </c>
      <c r="C110" s="8">
        <f t="shared" si="2"/>
        <v>2.5631947886426421E-2</v>
      </c>
      <c r="D110">
        <f>IF(C110&lt;='Historical Method'!$B$7,1,0)</f>
        <v>0</v>
      </c>
      <c r="E110" s="8" t="str">
        <f t="shared" si="3"/>
        <v/>
      </c>
    </row>
    <row r="111" spans="1:5" x14ac:dyDescent="0.3">
      <c r="A111" s="2">
        <f>'Source Data'!A114</f>
        <v>45183</v>
      </c>
      <c r="B111" s="7">
        <f>'Source Data'!B114</f>
        <v>144.72</v>
      </c>
      <c r="C111" s="8">
        <f t="shared" si="2"/>
        <v>-8.9748015188118035E-4</v>
      </c>
      <c r="D111">
        <f>IF(C111&lt;='Historical Method'!$B$7,1,0)</f>
        <v>0</v>
      </c>
      <c r="E111" s="8" t="str">
        <f t="shared" si="3"/>
        <v/>
      </c>
    </row>
    <row r="112" spans="1:5" x14ac:dyDescent="0.3">
      <c r="A112" s="2">
        <f>'Source Data'!A115</f>
        <v>45184</v>
      </c>
      <c r="B112" s="7">
        <f>'Source Data'!B115</f>
        <v>140.38999999999999</v>
      </c>
      <c r="C112" s="8">
        <f t="shared" si="2"/>
        <v>-2.9919845218352781E-2</v>
      </c>
      <c r="D112">
        <f>IF(C112&lt;='Historical Method'!$B$7,1,0)</f>
        <v>1</v>
      </c>
      <c r="E112" s="8">
        <f t="shared" si="3"/>
        <v>-2.9919845218352781E-2</v>
      </c>
    </row>
    <row r="113" spans="1:5" x14ac:dyDescent="0.3">
      <c r="A113" s="2">
        <f>'Source Data'!A116</f>
        <v>45187</v>
      </c>
      <c r="B113" s="7">
        <f>'Source Data'!B116</f>
        <v>139.97999999999999</v>
      </c>
      <c r="C113" s="8">
        <f t="shared" si="2"/>
        <v>-2.9204359284848991E-3</v>
      </c>
      <c r="D113">
        <f>IF(C113&lt;='Historical Method'!$B$7,1,0)</f>
        <v>0</v>
      </c>
      <c r="E113" s="8" t="str">
        <f t="shared" si="3"/>
        <v/>
      </c>
    </row>
    <row r="114" spans="1:5" x14ac:dyDescent="0.3">
      <c r="A114" s="2">
        <f>'Source Data'!A117</f>
        <v>45188</v>
      </c>
      <c r="B114" s="7">
        <f>'Source Data'!B117</f>
        <v>137.63</v>
      </c>
      <c r="C114" s="8">
        <f t="shared" si="2"/>
        <v>-1.6788112587512449E-2</v>
      </c>
      <c r="D114">
        <f>IF(C114&lt;='Historical Method'!$B$7,1,0)</f>
        <v>0</v>
      </c>
      <c r="E114" s="8" t="str">
        <f t="shared" si="3"/>
        <v/>
      </c>
    </row>
    <row r="115" spans="1:5" x14ac:dyDescent="0.3">
      <c r="A115" s="2">
        <f>'Source Data'!A118</f>
        <v>45189</v>
      </c>
      <c r="B115" s="7">
        <f>'Source Data'!B118</f>
        <v>135.29</v>
      </c>
      <c r="C115" s="8">
        <f t="shared" si="2"/>
        <v>-1.7002107098743058E-2</v>
      </c>
      <c r="D115">
        <f>IF(C115&lt;='Historical Method'!$B$7,1,0)</f>
        <v>0</v>
      </c>
      <c r="E115" s="8" t="str">
        <f t="shared" si="3"/>
        <v/>
      </c>
    </row>
    <row r="116" spans="1:5" x14ac:dyDescent="0.3">
      <c r="A116" s="2">
        <f>'Source Data'!A119</f>
        <v>45190</v>
      </c>
      <c r="B116" s="7">
        <f>'Source Data'!B119</f>
        <v>129.33000000000001</v>
      </c>
      <c r="C116" s="8">
        <f t="shared" si="2"/>
        <v>-4.4053514672185545E-2</v>
      </c>
      <c r="D116">
        <f>IF(C116&lt;='Historical Method'!$B$7,1,0)</f>
        <v>1</v>
      </c>
      <c r="E116" s="8">
        <f t="shared" si="3"/>
        <v>-4.4053514672185545E-2</v>
      </c>
    </row>
    <row r="117" spans="1:5" x14ac:dyDescent="0.3">
      <c r="A117" s="2">
        <f>'Source Data'!A120</f>
        <v>45191</v>
      </c>
      <c r="B117" s="7">
        <f>'Source Data'!B120</f>
        <v>129.12</v>
      </c>
      <c r="C117" s="8">
        <f t="shared" si="2"/>
        <v>-1.6237531895152424E-3</v>
      </c>
      <c r="D117">
        <f>IF(C117&lt;='Historical Method'!$B$7,1,0)</f>
        <v>0</v>
      </c>
      <c r="E117" s="8" t="str">
        <f t="shared" si="3"/>
        <v/>
      </c>
    </row>
    <row r="118" spans="1:5" x14ac:dyDescent="0.3">
      <c r="A118" s="2">
        <f>'Source Data'!A121</f>
        <v>45194</v>
      </c>
      <c r="B118" s="7">
        <f>'Source Data'!B121</f>
        <v>131.27000000000001</v>
      </c>
      <c r="C118" s="8">
        <f t="shared" si="2"/>
        <v>1.6651177199504374E-2</v>
      </c>
      <c r="D118">
        <f>IF(C118&lt;='Historical Method'!$B$7,1,0)</f>
        <v>0</v>
      </c>
      <c r="E118" s="8" t="str">
        <f t="shared" si="3"/>
        <v/>
      </c>
    </row>
    <row r="119" spans="1:5" x14ac:dyDescent="0.3">
      <c r="A119" s="2">
        <f>'Source Data'!A122</f>
        <v>45195</v>
      </c>
      <c r="B119" s="7">
        <f>'Source Data'!B122</f>
        <v>125.98</v>
      </c>
      <c r="C119" s="8">
        <f t="shared" si="2"/>
        <v>-4.0298621162489612E-2</v>
      </c>
      <c r="D119">
        <f>IF(C119&lt;='Historical Method'!$B$7,1,0)</f>
        <v>1</v>
      </c>
      <c r="E119" s="8">
        <f t="shared" si="3"/>
        <v>-4.0298621162489612E-2</v>
      </c>
    </row>
    <row r="120" spans="1:5" x14ac:dyDescent="0.3">
      <c r="A120" s="2">
        <f>'Source Data'!A123</f>
        <v>45196</v>
      </c>
      <c r="B120" s="7">
        <f>'Source Data'!B123</f>
        <v>125.98</v>
      </c>
      <c r="C120" s="8">
        <f t="shared" si="2"/>
        <v>0</v>
      </c>
      <c r="D120">
        <f>IF(C120&lt;='Historical Method'!$B$7,1,0)</f>
        <v>0</v>
      </c>
      <c r="E120" s="8" t="str">
        <f t="shared" si="3"/>
        <v/>
      </c>
    </row>
    <row r="121" spans="1:5" x14ac:dyDescent="0.3">
      <c r="A121" s="2">
        <f>'Source Data'!A124</f>
        <v>45197</v>
      </c>
      <c r="B121" s="7">
        <f>'Source Data'!B124</f>
        <v>125.98</v>
      </c>
      <c r="C121" s="8">
        <f t="shared" si="2"/>
        <v>0</v>
      </c>
      <c r="D121">
        <f>IF(C121&lt;='Historical Method'!$B$7,1,0)</f>
        <v>0</v>
      </c>
      <c r="E121" s="8" t="str">
        <f t="shared" si="3"/>
        <v/>
      </c>
    </row>
    <row r="122" spans="1:5" x14ac:dyDescent="0.3">
      <c r="A122" s="2">
        <f>'Source Data'!A125</f>
        <v>45198</v>
      </c>
      <c r="B122" s="7">
        <f>'Source Data'!B125</f>
        <v>127.12</v>
      </c>
      <c r="C122" s="8">
        <f t="shared" si="2"/>
        <v>9.0490554056199546E-3</v>
      </c>
      <c r="D122">
        <f>IF(C122&lt;='Historical Method'!$B$7,1,0)</f>
        <v>0</v>
      </c>
      <c r="E122" s="8" t="str">
        <f t="shared" si="3"/>
        <v/>
      </c>
    </row>
    <row r="123" spans="1:5" x14ac:dyDescent="0.3">
      <c r="A123" s="2">
        <f>'Source Data'!A126</f>
        <v>45201</v>
      </c>
      <c r="B123" s="7">
        <f>'Source Data'!B126</f>
        <v>129.46</v>
      </c>
      <c r="C123" s="8">
        <f t="shared" si="2"/>
        <v>1.8407803650094534E-2</v>
      </c>
      <c r="D123">
        <f>IF(C123&lt;='Historical Method'!$B$7,1,0)</f>
        <v>0</v>
      </c>
      <c r="E123" s="8" t="str">
        <f t="shared" si="3"/>
        <v/>
      </c>
    </row>
    <row r="124" spans="1:5" x14ac:dyDescent="0.3">
      <c r="A124" s="2">
        <f>'Source Data'!A127</f>
        <v>45202</v>
      </c>
      <c r="B124" s="7">
        <f>'Source Data'!B127</f>
        <v>124.72</v>
      </c>
      <c r="C124" s="8">
        <f t="shared" si="2"/>
        <v>-3.661362583037242E-2</v>
      </c>
      <c r="D124">
        <f>IF(C124&lt;='Historical Method'!$B$7,1,0)</f>
        <v>1</v>
      </c>
      <c r="E124" s="8">
        <f t="shared" si="3"/>
        <v>-3.661362583037242E-2</v>
      </c>
    </row>
    <row r="125" spans="1:5" x14ac:dyDescent="0.3">
      <c r="A125" s="2">
        <f>'Source Data'!A128</f>
        <v>45203</v>
      </c>
      <c r="B125" s="7">
        <f>'Source Data'!B128</f>
        <v>127</v>
      </c>
      <c r="C125" s="8">
        <f t="shared" si="2"/>
        <v>1.8280949326491269E-2</v>
      </c>
      <c r="D125">
        <f>IF(C125&lt;='Historical Method'!$B$7,1,0)</f>
        <v>0</v>
      </c>
      <c r="E125" s="8" t="str">
        <f t="shared" si="3"/>
        <v/>
      </c>
    </row>
    <row r="126" spans="1:5" x14ac:dyDescent="0.3">
      <c r="A126" s="2">
        <f>'Source Data'!A129</f>
        <v>45204</v>
      </c>
      <c r="B126" s="7">
        <f>'Source Data'!B129</f>
        <v>125.96</v>
      </c>
      <c r="C126" s="8">
        <f t="shared" si="2"/>
        <v>-8.1889763779527946E-3</v>
      </c>
      <c r="D126">
        <f>IF(C126&lt;='Historical Method'!$B$7,1,0)</f>
        <v>0</v>
      </c>
      <c r="E126" s="8" t="str">
        <f t="shared" si="3"/>
        <v/>
      </c>
    </row>
    <row r="127" spans="1:5" x14ac:dyDescent="0.3">
      <c r="A127" s="2">
        <f>'Source Data'!A130</f>
        <v>45205</v>
      </c>
      <c r="B127" s="7">
        <f>'Source Data'!B130</f>
        <v>127.96</v>
      </c>
      <c r="C127" s="8">
        <f t="shared" si="2"/>
        <v>1.5878056525881146E-2</v>
      </c>
      <c r="D127">
        <f>IF(C127&lt;='Historical Method'!$B$7,1,0)</f>
        <v>0</v>
      </c>
      <c r="E127" s="8" t="str">
        <f t="shared" si="3"/>
        <v/>
      </c>
    </row>
    <row r="128" spans="1:5" x14ac:dyDescent="0.3">
      <c r="A128" s="2">
        <f>'Source Data'!A131</f>
        <v>45208</v>
      </c>
      <c r="B128" s="7">
        <f>'Source Data'!B131</f>
        <v>128.26</v>
      </c>
      <c r="C128" s="8">
        <f t="shared" si="2"/>
        <v>2.3444826508283167E-3</v>
      </c>
      <c r="D128">
        <f>IF(C128&lt;='Historical Method'!$B$7,1,0)</f>
        <v>0</v>
      </c>
      <c r="E128" s="8" t="str">
        <f t="shared" si="3"/>
        <v/>
      </c>
    </row>
    <row r="129" spans="1:5" x14ac:dyDescent="0.3">
      <c r="A129" s="2">
        <f>'Source Data'!A132</f>
        <v>45209</v>
      </c>
      <c r="B129" s="7">
        <f>'Source Data'!B132</f>
        <v>129.47999999999999</v>
      </c>
      <c r="C129" s="8">
        <f t="shared" si="2"/>
        <v>9.511928894433197E-3</v>
      </c>
      <c r="D129">
        <f>IF(C129&lt;='Historical Method'!$B$7,1,0)</f>
        <v>0</v>
      </c>
      <c r="E129" s="8" t="str">
        <f t="shared" si="3"/>
        <v/>
      </c>
    </row>
    <row r="130" spans="1:5" x14ac:dyDescent="0.3">
      <c r="A130" s="2">
        <f>'Source Data'!A133</f>
        <v>45210</v>
      </c>
      <c r="B130" s="7">
        <f>'Source Data'!B133</f>
        <v>131.83000000000001</v>
      </c>
      <c r="C130" s="8">
        <f t="shared" si="2"/>
        <v>1.8149521161569426E-2</v>
      </c>
      <c r="D130">
        <f>IF(C130&lt;='Historical Method'!$B$7,1,0)</f>
        <v>0</v>
      </c>
      <c r="E130" s="8" t="str">
        <f t="shared" si="3"/>
        <v/>
      </c>
    </row>
    <row r="131" spans="1:5" x14ac:dyDescent="0.3">
      <c r="A131" s="2">
        <f>'Source Data'!A134</f>
        <v>45211</v>
      </c>
      <c r="B131" s="7">
        <f>'Source Data'!B134</f>
        <v>132.33000000000001</v>
      </c>
      <c r="C131" s="8">
        <f t="shared" si="2"/>
        <v>3.7927634074186312E-3</v>
      </c>
      <c r="D131">
        <f>IF(C131&lt;='Historical Method'!$B$7,1,0)</f>
        <v>0</v>
      </c>
      <c r="E131" s="8" t="str">
        <f t="shared" si="3"/>
        <v/>
      </c>
    </row>
    <row r="132" spans="1:5" x14ac:dyDescent="0.3">
      <c r="A132" s="2">
        <f>'Source Data'!A135</f>
        <v>45212</v>
      </c>
      <c r="B132" s="7">
        <f>'Source Data'!B135</f>
        <v>129.79</v>
      </c>
      <c r="C132" s="8">
        <f t="shared" si="2"/>
        <v>-1.9194438147056792E-2</v>
      </c>
      <c r="D132">
        <f>IF(C132&lt;='Historical Method'!$B$7,1,0)</f>
        <v>0</v>
      </c>
      <c r="E132" s="8" t="str">
        <f t="shared" si="3"/>
        <v/>
      </c>
    </row>
    <row r="133" spans="1:5" x14ac:dyDescent="0.3">
      <c r="A133" s="2">
        <f>'Source Data'!A136</f>
        <v>45215</v>
      </c>
      <c r="B133" s="7">
        <f>'Source Data'!B136</f>
        <v>132.55000000000001</v>
      </c>
      <c r="C133" s="8">
        <f t="shared" si="2"/>
        <v>2.1265120579397667E-2</v>
      </c>
      <c r="D133">
        <f>IF(C133&lt;='Historical Method'!$B$7,1,0)</f>
        <v>0</v>
      </c>
      <c r="E133" s="8" t="str">
        <f t="shared" si="3"/>
        <v/>
      </c>
    </row>
    <row r="134" spans="1:5" x14ac:dyDescent="0.3">
      <c r="A134" s="2">
        <f>'Source Data'!A137</f>
        <v>45216</v>
      </c>
      <c r="B134" s="7">
        <f>'Source Data'!B137</f>
        <v>131.47</v>
      </c>
      <c r="C134" s="8">
        <f t="shared" ref="C134:C197" si="4">B134/B133-1</f>
        <v>-8.1478687287817042E-3</v>
      </c>
      <c r="D134">
        <f>IF(C134&lt;='Historical Method'!$B$7,1,0)</f>
        <v>0</v>
      </c>
      <c r="E134" s="8" t="str">
        <f t="shared" ref="E134:E197" si="5">IF(D134=1,C134,"")</f>
        <v/>
      </c>
    </row>
    <row r="135" spans="1:5" x14ac:dyDescent="0.3">
      <c r="A135" s="2">
        <f>'Source Data'!A138</f>
        <v>45217</v>
      </c>
      <c r="B135" s="7">
        <f>'Source Data'!B138</f>
        <v>128.13</v>
      </c>
      <c r="C135" s="8">
        <f t="shared" si="4"/>
        <v>-2.5405035369285844E-2</v>
      </c>
      <c r="D135">
        <f>IF(C135&lt;='Historical Method'!$B$7,1,0)</f>
        <v>1</v>
      </c>
      <c r="E135" s="8">
        <f t="shared" si="5"/>
        <v>-2.5405035369285844E-2</v>
      </c>
    </row>
    <row r="136" spans="1:5" x14ac:dyDescent="0.3">
      <c r="A136" s="2">
        <f>'Source Data'!A139</f>
        <v>45218</v>
      </c>
      <c r="B136" s="7">
        <f>'Source Data'!B139</f>
        <v>128.4</v>
      </c>
      <c r="C136" s="8">
        <f t="shared" si="4"/>
        <v>2.1072348396160567E-3</v>
      </c>
      <c r="D136">
        <f>IF(C136&lt;='Historical Method'!$B$7,1,0)</f>
        <v>0</v>
      </c>
      <c r="E136" s="8" t="str">
        <f t="shared" si="5"/>
        <v/>
      </c>
    </row>
    <row r="137" spans="1:5" x14ac:dyDescent="0.3">
      <c r="A137" s="2">
        <f>'Source Data'!A140</f>
        <v>45219</v>
      </c>
      <c r="B137" s="7">
        <f>'Source Data'!B140</f>
        <v>125.17</v>
      </c>
      <c r="C137" s="8">
        <f t="shared" si="4"/>
        <v>-2.515576323987545E-2</v>
      </c>
      <c r="D137">
        <f>IF(C137&lt;='Historical Method'!$B$7,1,0)</f>
        <v>1</v>
      </c>
      <c r="E137" s="8">
        <f t="shared" si="5"/>
        <v>-2.515576323987545E-2</v>
      </c>
    </row>
    <row r="138" spans="1:5" x14ac:dyDescent="0.3">
      <c r="A138" s="2">
        <f>'Source Data'!A141</f>
        <v>45222</v>
      </c>
      <c r="B138" s="7">
        <f>'Source Data'!B141</f>
        <v>126.56</v>
      </c>
      <c r="C138" s="8">
        <f t="shared" si="4"/>
        <v>1.1104897339618169E-2</v>
      </c>
      <c r="D138">
        <f>IF(C138&lt;='Historical Method'!$B$7,1,0)</f>
        <v>0</v>
      </c>
      <c r="E138" s="8" t="str">
        <f t="shared" si="5"/>
        <v/>
      </c>
    </row>
    <row r="139" spans="1:5" x14ac:dyDescent="0.3">
      <c r="A139" s="2">
        <f>'Source Data'!A142</f>
        <v>45223</v>
      </c>
      <c r="B139" s="7">
        <f>'Source Data'!B142</f>
        <v>128.56</v>
      </c>
      <c r="C139" s="8">
        <f t="shared" si="4"/>
        <v>1.5802781289506962E-2</v>
      </c>
      <c r="D139">
        <f>IF(C139&lt;='Historical Method'!$B$7,1,0)</f>
        <v>0</v>
      </c>
      <c r="E139" s="8" t="str">
        <f t="shared" si="5"/>
        <v/>
      </c>
    </row>
    <row r="140" spans="1:5" x14ac:dyDescent="0.3">
      <c r="A140" s="2">
        <f>'Source Data'!A143</f>
        <v>45224</v>
      </c>
      <c r="B140" s="7">
        <f>'Source Data'!B143</f>
        <v>121.39</v>
      </c>
      <c r="C140" s="8">
        <f t="shared" si="4"/>
        <v>-5.5771624144368426E-2</v>
      </c>
      <c r="D140">
        <f>IF(C140&lt;='Historical Method'!$B$7,1,0)</f>
        <v>1</v>
      </c>
      <c r="E140" s="8">
        <f t="shared" si="5"/>
        <v>-5.5771624144368426E-2</v>
      </c>
    </row>
    <row r="141" spans="1:5" x14ac:dyDescent="0.3">
      <c r="A141" s="2">
        <f>'Source Data'!A144</f>
        <v>45225</v>
      </c>
      <c r="B141" s="7">
        <f>'Source Data'!B144</f>
        <v>119.57</v>
      </c>
      <c r="C141" s="8">
        <f t="shared" si="4"/>
        <v>-1.4992997775764128E-2</v>
      </c>
      <c r="D141">
        <f>IF(C141&lt;='Historical Method'!$B$7,1,0)</f>
        <v>0</v>
      </c>
      <c r="E141" s="8" t="str">
        <f t="shared" si="5"/>
        <v/>
      </c>
    </row>
    <row r="142" spans="1:5" x14ac:dyDescent="0.3">
      <c r="A142" s="2">
        <f>'Source Data'!A145</f>
        <v>45226</v>
      </c>
      <c r="B142" s="7">
        <f>'Source Data'!B145</f>
        <v>127.74</v>
      </c>
      <c r="C142" s="8">
        <f t="shared" si="4"/>
        <v>6.832817596387053E-2</v>
      </c>
      <c r="D142">
        <f>IF(C142&lt;='Historical Method'!$B$7,1,0)</f>
        <v>0</v>
      </c>
      <c r="E142" s="8" t="str">
        <f t="shared" si="5"/>
        <v/>
      </c>
    </row>
    <row r="143" spans="1:5" x14ac:dyDescent="0.3">
      <c r="A143" s="2">
        <f>'Source Data'!A146</f>
        <v>45229</v>
      </c>
      <c r="B143" s="7">
        <f>'Source Data'!B146</f>
        <v>132.71</v>
      </c>
      <c r="C143" s="8">
        <f t="shared" si="4"/>
        <v>3.8907155158916629E-2</v>
      </c>
      <c r="D143">
        <f>IF(C143&lt;='Historical Method'!$B$7,1,0)</f>
        <v>0</v>
      </c>
      <c r="E143" s="8" t="str">
        <f t="shared" si="5"/>
        <v/>
      </c>
    </row>
    <row r="144" spans="1:5" x14ac:dyDescent="0.3">
      <c r="A144" s="2">
        <f>'Source Data'!A147</f>
        <v>45230</v>
      </c>
      <c r="B144" s="7">
        <f>'Source Data'!B147</f>
        <v>133.09</v>
      </c>
      <c r="C144" s="8">
        <f t="shared" si="4"/>
        <v>2.8633863310978391E-3</v>
      </c>
      <c r="D144">
        <f>IF(C144&lt;='Historical Method'!$B$7,1,0)</f>
        <v>0</v>
      </c>
      <c r="E144" s="8" t="str">
        <f t="shared" si="5"/>
        <v/>
      </c>
    </row>
    <row r="145" spans="1:5" x14ac:dyDescent="0.3">
      <c r="A145" s="2">
        <f>'Source Data'!A148</f>
        <v>45231</v>
      </c>
      <c r="B145" s="7">
        <f>'Source Data'!B148</f>
        <v>137</v>
      </c>
      <c r="C145" s="8">
        <f t="shared" si="4"/>
        <v>2.93786159741527E-2</v>
      </c>
      <c r="D145">
        <f>IF(C145&lt;='Historical Method'!$B$7,1,0)</f>
        <v>0</v>
      </c>
      <c r="E145" s="8" t="str">
        <f t="shared" si="5"/>
        <v/>
      </c>
    </row>
    <row r="146" spans="1:5" x14ac:dyDescent="0.3">
      <c r="A146" s="2">
        <f>'Source Data'!A149</f>
        <v>45232</v>
      </c>
      <c r="B146" s="7">
        <f>'Source Data'!B149</f>
        <v>138.07</v>
      </c>
      <c r="C146" s="8">
        <f t="shared" si="4"/>
        <v>7.8102189781021902E-3</v>
      </c>
      <c r="D146">
        <f>IF(C146&lt;='Historical Method'!$B$7,1,0)</f>
        <v>0</v>
      </c>
      <c r="E146" s="8" t="str">
        <f t="shared" si="5"/>
        <v/>
      </c>
    </row>
    <row r="147" spans="1:5" x14ac:dyDescent="0.3">
      <c r="A147" s="2">
        <f>'Source Data'!A150</f>
        <v>45233</v>
      </c>
      <c r="B147" s="7">
        <f>'Source Data'!B150</f>
        <v>138.6</v>
      </c>
      <c r="C147" s="8">
        <f t="shared" si="4"/>
        <v>3.838632577678025E-3</v>
      </c>
      <c r="D147">
        <f>IF(C147&lt;='Historical Method'!$B$7,1,0)</f>
        <v>0</v>
      </c>
      <c r="E147" s="8" t="str">
        <f t="shared" si="5"/>
        <v/>
      </c>
    </row>
    <row r="148" spans="1:5" x14ac:dyDescent="0.3">
      <c r="A148" s="2">
        <f>'Source Data'!A151</f>
        <v>45236</v>
      </c>
      <c r="B148" s="7">
        <f>'Source Data'!B151</f>
        <v>139.74</v>
      </c>
      <c r="C148" s="8">
        <f t="shared" si="4"/>
        <v>8.2251082251083574E-3</v>
      </c>
      <c r="D148">
        <f>IF(C148&lt;='Historical Method'!$B$7,1,0)</f>
        <v>0</v>
      </c>
      <c r="E148" s="8" t="str">
        <f t="shared" si="5"/>
        <v/>
      </c>
    </row>
    <row r="149" spans="1:5" x14ac:dyDescent="0.3">
      <c r="A149" s="2">
        <f>'Source Data'!A152</f>
        <v>45237</v>
      </c>
      <c r="B149" s="7">
        <f>'Source Data'!B152</f>
        <v>142.71</v>
      </c>
      <c r="C149" s="8">
        <f t="shared" si="4"/>
        <v>2.1253756977243521E-2</v>
      </c>
      <c r="D149">
        <f>IF(C149&lt;='Historical Method'!$B$7,1,0)</f>
        <v>0</v>
      </c>
      <c r="E149" s="8" t="str">
        <f t="shared" si="5"/>
        <v/>
      </c>
    </row>
    <row r="150" spans="1:5" x14ac:dyDescent="0.3">
      <c r="A150" s="2">
        <f>'Source Data'!A153</f>
        <v>45238</v>
      </c>
      <c r="B150" s="7">
        <f>'Source Data'!B153</f>
        <v>142.08000000000001</v>
      </c>
      <c r="C150" s="8">
        <f t="shared" si="4"/>
        <v>-4.4145469833928308E-3</v>
      </c>
      <c r="D150">
        <f>IF(C150&lt;='Historical Method'!$B$7,1,0)</f>
        <v>0</v>
      </c>
      <c r="E150" s="8" t="str">
        <f t="shared" si="5"/>
        <v/>
      </c>
    </row>
    <row r="151" spans="1:5" x14ac:dyDescent="0.3">
      <c r="A151" s="2">
        <f>'Source Data'!A154</f>
        <v>45239</v>
      </c>
      <c r="B151" s="7">
        <f>'Source Data'!B154</f>
        <v>140.6</v>
      </c>
      <c r="C151" s="8">
        <f t="shared" si="4"/>
        <v>-1.0416666666666741E-2</v>
      </c>
      <c r="D151">
        <f>IF(C151&lt;='Historical Method'!$B$7,1,0)</f>
        <v>0</v>
      </c>
      <c r="E151" s="8" t="str">
        <f t="shared" si="5"/>
        <v/>
      </c>
    </row>
    <row r="152" spans="1:5" x14ac:dyDescent="0.3">
      <c r="A152" s="2">
        <f>'Source Data'!A155</f>
        <v>45240</v>
      </c>
      <c r="B152" s="7">
        <f>'Source Data'!B155</f>
        <v>143.56</v>
      </c>
      <c r="C152" s="8">
        <f t="shared" si="4"/>
        <v>2.1052631578947434E-2</v>
      </c>
      <c r="D152">
        <f>IF(C152&lt;='Historical Method'!$B$7,1,0)</f>
        <v>0</v>
      </c>
      <c r="E152" s="8" t="str">
        <f t="shared" si="5"/>
        <v/>
      </c>
    </row>
    <row r="153" spans="1:5" x14ac:dyDescent="0.3">
      <c r="A153" s="2">
        <f>'Source Data'!A156</f>
        <v>45243</v>
      </c>
      <c r="B153" s="7">
        <f>'Source Data'!B156</f>
        <v>142.59</v>
      </c>
      <c r="C153" s="8">
        <f t="shared" si="4"/>
        <v>-6.7567567567567988E-3</v>
      </c>
      <c r="D153">
        <f>IF(C153&lt;='Historical Method'!$B$7,1,0)</f>
        <v>0</v>
      </c>
      <c r="E153" s="8" t="str">
        <f t="shared" si="5"/>
        <v/>
      </c>
    </row>
    <row r="154" spans="1:5" x14ac:dyDescent="0.3">
      <c r="A154" s="2">
        <f>'Source Data'!A157</f>
        <v>45244</v>
      </c>
      <c r="B154" s="7">
        <f>'Source Data'!B157</f>
        <v>145.80000000000001</v>
      </c>
      <c r="C154" s="8">
        <f t="shared" si="4"/>
        <v>2.2512097622554128E-2</v>
      </c>
      <c r="D154">
        <f>IF(C154&lt;='Historical Method'!$B$7,1,0)</f>
        <v>0</v>
      </c>
      <c r="E154" s="8" t="str">
        <f t="shared" si="5"/>
        <v/>
      </c>
    </row>
    <row r="155" spans="1:5" x14ac:dyDescent="0.3">
      <c r="A155" s="2">
        <f>'Source Data'!A158</f>
        <v>45245</v>
      </c>
      <c r="B155" s="7">
        <f>'Source Data'!B158</f>
        <v>143.19999999999999</v>
      </c>
      <c r="C155" s="8">
        <f t="shared" si="4"/>
        <v>-1.7832647462277196E-2</v>
      </c>
      <c r="D155">
        <f>IF(C155&lt;='Historical Method'!$B$7,1,0)</f>
        <v>0</v>
      </c>
      <c r="E155" s="8" t="str">
        <f t="shared" si="5"/>
        <v/>
      </c>
    </row>
    <row r="156" spans="1:5" x14ac:dyDescent="0.3">
      <c r="A156" s="2">
        <f>'Source Data'!A159</f>
        <v>45246</v>
      </c>
      <c r="B156" s="7">
        <f>'Source Data'!B159</f>
        <v>142.83000000000001</v>
      </c>
      <c r="C156" s="8">
        <f t="shared" si="4"/>
        <v>-2.5837988826813429E-3</v>
      </c>
      <c r="D156">
        <f>IF(C156&lt;='Historical Method'!$B$7,1,0)</f>
        <v>0</v>
      </c>
      <c r="E156" s="8" t="str">
        <f t="shared" si="5"/>
        <v/>
      </c>
    </row>
    <row r="157" spans="1:5" x14ac:dyDescent="0.3">
      <c r="A157" s="2">
        <f>'Source Data'!A160</f>
        <v>45247</v>
      </c>
      <c r="B157" s="7">
        <f>'Source Data'!B160</f>
        <v>145.18</v>
      </c>
      <c r="C157" s="8">
        <f t="shared" si="4"/>
        <v>1.6453126093957771E-2</v>
      </c>
      <c r="D157">
        <f>IF(C157&lt;='Historical Method'!$B$7,1,0)</f>
        <v>0</v>
      </c>
      <c r="E157" s="8" t="str">
        <f t="shared" si="5"/>
        <v/>
      </c>
    </row>
    <row r="158" spans="1:5" x14ac:dyDescent="0.3">
      <c r="A158" s="2">
        <f>'Source Data'!A161</f>
        <v>45250</v>
      </c>
      <c r="B158" s="7">
        <f>'Source Data'!B161</f>
        <v>146.13</v>
      </c>
      <c r="C158" s="8">
        <f t="shared" si="4"/>
        <v>6.5436010469761552E-3</v>
      </c>
      <c r="D158">
        <f>IF(C158&lt;='Historical Method'!$B$7,1,0)</f>
        <v>0</v>
      </c>
      <c r="E158" s="8" t="str">
        <f t="shared" si="5"/>
        <v/>
      </c>
    </row>
    <row r="159" spans="1:5" x14ac:dyDescent="0.3">
      <c r="A159" s="2">
        <f>'Source Data'!A162</f>
        <v>45251</v>
      </c>
      <c r="B159" s="7">
        <f>'Source Data'!B162</f>
        <v>143.9</v>
      </c>
      <c r="C159" s="8">
        <f t="shared" si="4"/>
        <v>-1.5260384589064424E-2</v>
      </c>
      <c r="D159">
        <f>IF(C159&lt;='Historical Method'!$B$7,1,0)</f>
        <v>0</v>
      </c>
      <c r="E159" s="8" t="str">
        <f t="shared" si="5"/>
        <v/>
      </c>
    </row>
    <row r="160" spans="1:5" x14ac:dyDescent="0.3">
      <c r="A160" s="2">
        <f>'Source Data'!A163</f>
        <v>45252</v>
      </c>
      <c r="B160" s="7">
        <f>'Source Data'!B163</f>
        <v>146.71</v>
      </c>
      <c r="C160" s="8">
        <f t="shared" si="4"/>
        <v>1.9527449617790182E-2</v>
      </c>
      <c r="D160">
        <f>IF(C160&lt;='Historical Method'!$B$7,1,0)</f>
        <v>0</v>
      </c>
      <c r="E160" s="8" t="str">
        <f t="shared" si="5"/>
        <v/>
      </c>
    </row>
    <row r="161" spans="1:5" x14ac:dyDescent="0.3">
      <c r="A161" s="2">
        <f>'Source Data'!A164</f>
        <v>45254</v>
      </c>
      <c r="B161" s="7">
        <f>'Source Data'!B164</f>
        <v>146.74</v>
      </c>
      <c r="C161" s="8">
        <f t="shared" si="4"/>
        <v>2.0448503851144828E-4</v>
      </c>
      <c r="D161">
        <f>IF(C161&lt;='Historical Method'!$B$7,1,0)</f>
        <v>0</v>
      </c>
      <c r="E161" s="8" t="str">
        <f t="shared" si="5"/>
        <v/>
      </c>
    </row>
    <row r="162" spans="1:5" x14ac:dyDescent="0.3">
      <c r="A162" s="2">
        <f>'Source Data'!A165</f>
        <v>45257</v>
      </c>
      <c r="B162" s="7">
        <f>'Source Data'!B165</f>
        <v>147.72999999999999</v>
      </c>
      <c r="C162" s="8">
        <f t="shared" si="4"/>
        <v>6.7466266866564872E-3</v>
      </c>
      <c r="D162">
        <f>IF(C162&lt;='Historical Method'!$B$7,1,0)</f>
        <v>0</v>
      </c>
      <c r="E162" s="8" t="str">
        <f t="shared" si="5"/>
        <v/>
      </c>
    </row>
    <row r="163" spans="1:5" x14ac:dyDescent="0.3">
      <c r="A163" s="2">
        <f>'Source Data'!A166</f>
        <v>45258</v>
      </c>
      <c r="B163" s="7">
        <f>'Source Data'!B166</f>
        <v>147.03</v>
      </c>
      <c r="C163" s="8">
        <f t="shared" si="4"/>
        <v>-4.7383740607864766E-3</v>
      </c>
      <c r="D163">
        <f>IF(C163&lt;='Historical Method'!$B$7,1,0)</f>
        <v>0</v>
      </c>
      <c r="E163" s="8" t="str">
        <f t="shared" si="5"/>
        <v/>
      </c>
    </row>
    <row r="164" spans="1:5" x14ac:dyDescent="0.3">
      <c r="A164" s="2">
        <f>'Source Data'!A167</f>
        <v>45259</v>
      </c>
      <c r="B164" s="7">
        <f>'Source Data'!B167</f>
        <v>146.32</v>
      </c>
      <c r="C164" s="8">
        <f t="shared" si="4"/>
        <v>-4.8289464735088439E-3</v>
      </c>
      <c r="D164">
        <f>IF(C164&lt;='Historical Method'!$B$7,1,0)</f>
        <v>0</v>
      </c>
      <c r="E164" s="8" t="str">
        <f t="shared" si="5"/>
        <v/>
      </c>
    </row>
    <row r="165" spans="1:5" x14ac:dyDescent="0.3">
      <c r="A165" s="2">
        <f>'Source Data'!A168</f>
        <v>45260</v>
      </c>
      <c r="B165" s="7">
        <f>'Source Data'!B168</f>
        <v>146.09</v>
      </c>
      <c r="C165" s="8">
        <f t="shared" si="4"/>
        <v>-1.5718972115910113E-3</v>
      </c>
      <c r="D165">
        <f>IF(C165&lt;='Historical Method'!$B$7,1,0)</f>
        <v>0</v>
      </c>
      <c r="E165" s="8" t="str">
        <f t="shared" si="5"/>
        <v/>
      </c>
    </row>
    <row r="166" spans="1:5" x14ac:dyDescent="0.3">
      <c r="A166" s="2">
        <f>'Source Data'!A169</f>
        <v>45261</v>
      </c>
      <c r="B166" s="7">
        <f>'Source Data'!B169</f>
        <v>147.03</v>
      </c>
      <c r="C166" s="8">
        <f t="shared" si="4"/>
        <v>6.4343897597372024E-3</v>
      </c>
      <c r="D166">
        <f>IF(C166&lt;='Historical Method'!$B$7,1,0)</f>
        <v>0</v>
      </c>
      <c r="E166" s="8" t="str">
        <f t="shared" si="5"/>
        <v/>
      </c>
    </row>
    <row r="167" spans="1:5" x14ac:dyDescent="0.3">
      <c r="A167" s="2">
        <f>'Source Data'!A170</f>
        <v>45264</v>
      </c>
      <c r="B167" s="7">
        <f>'Source Data'!B170</f>
        <v>144.84</v>
      </c>
      <c r="C167" s="8">
        <f t="shared" si="4"/>
        <v>-1.4894919404203177E-2</v>
      </c>
      <c r="D167">
        <f>IF(C167&lt;='Historical Method'!$B$7,1,0)</f>
        <v>0</v>
      </c>
      <c r="E167" s="8" t="str">
        <f t="shared" si="5"/>
        <v/>
      </c>
    </row>
    <row r="168" spans="1:5" x14ac:dyDescent="0.3">
      <c r="A168" s="2">
        <f>'Source Data'!A171</f>
        <v>45265</v>
      </c>
      <c r="B168" s="7">
        <f>'Source Data'!B171</f>
        <v>146.88</v>
      </c>
      <c r="C168" s="8">
        <f t="shared" si="4"/>
        <v>1.4084507042253502E-2</v>
      </c>
      <c r="D168">
        <f>IF(C168&lt;='Historical Method'!$B$7,1,0)</f>
        <v>0</v>
      </c>
      <c r="E168" s="8" t="str">
        <f t="shared" si="5"/>
        <v/>
      </c>
    </row>
    <row r="169" spans="1:5" x14ac:dyDescent="0.3">
      <c r="A169" s="2">
        <f>'Source Data'!A172</f>
        <v>45266</v>
      </c>
      <c r="B169" s="7">
        <f>'Source Data'!B172</f>
        <v>144.52000000000001</v>
      </c>
      <c r="C169" s="8">
        <f t="shared" si="4"/>
        <v>-1.6067538126361525E-2</v>
      </c>
      <c r="D169">
        <f>IF(C169&lt;='Historical Method'!$B$7,1,0)</f>
        <v>0</v>
      </c>
      <c r="E169" s="8" t="str">
        <f t="shared" si="5"/>
        <v/>
      </c>
    </row>
    <row r="170" spans="1:5" x14ac:dyDescent="0.3">
      <c r="A170" s="2">
        <f>'Source Data'!A173</f>
        <v>45267</v>
      </c>
      <c r="B170" s="7">
        <f>'Source Data'!B173</f>
        <v>146.88</v>
      </c>
      <c r="C170" s="8">
        <f t="shared" si="4"/>
        <v>1.6329919734292764E-2</v>
      </c>
      <c r="D170">
        <f>IF(C170&lt;='Historical Method'!$B$7,1,0)</f>
        <v>0</v>
      </c>
      <c r="E170" s="8" t="str">
        <f t="shared" si="5"/>
        <v/>
      </c>
    </row>
    <row r="171" spans="1:5" x14ac:dyDescent="0.3">
      <c r="A171" s="2">
        <f>'Source Data'!A174</f>
        <v>45268</v>
      </c>
      <c r="B171" s="7">
        <f>'Source Data'!B174</f>
        <v>147.41999999999999</v>
      </c>
      <c r="C171" s="8">
        <f t="shared" si="4"/>
        <v>3.6764705882352811E-3</v>
      </c>
      <c r="D171">
        <f>IF(C171&lt;='Historical Method'!$B$7,1,0)</f>
        <v>0</v>
      </c>
      <c r="E171" s="8" t="str">
        <f t="shared" si="5"/>
        <v/>
      </c>
    </row>
    <row r="172" spans="1:5" x14ac:dyDescent="0.3">
      <c r="A172" s="2">
        <f>'Source Data'!A175</f>
        <v>45271</v>
      </c>
      <c r="B172" s="7">
        <f>'Source Data'!B175</f>
        <v>145.88999999999999</v>
      </c>
      <c r="C172" s="8">
        <f t="shared" si="4"/>
        <v>-1.0378510378510342E-2</v>
      </c>
      <c r="D172">
        <f>IF(C172&lt;='Historical Method'!$B$7,1,0)</f>
        <v>0</v>
      </c>
      <c r="E172" s="8" t="str">
        <f t="shared" si="5"/>
        <v/>
      </c>
    </row>
    <row r="173" spans="1:5" x14ac:dyDescent="0.3">
      <c r="A173" s="2">
        <f>'Source Data'!A176</f>
        <v>45272</v>
      </c>
      <c r="B173" s="7">
        <f>'Source Data'!B176</f>
        <v>147.47999999999999</v>
      </c>
      <c r="C173" s="8">
        <f t="shared" si="4"/>
        <v>1.0898622249640111E-2</v>
      </c>
      <c r="D173">
        <f>IF(C173&lt;='Historical Method'!$B$7,1,0)</f>
        <v>0</v>
      </c>
      <c r="E173" s="8" t="str">
        <f t="shared" si="5"/>
        <v/>
      </c>
    </row>
    <row r="174" spans="1:5" x14ac:dyDescent="0.3">
      <c r="A174" s="2">
        <f>'Source Data'!A177</f>
        <v>45273</v>
      </c>
      <c r="B174" s="7">
        <f>'Source Data'!B177</f>
        <v>148.84</v>
      </c>
      <c r="C174" s="8">
        <f t="shared" si="4"/>
        <v>9.2215893680500649E-3</v>
      </c>
      <c r="D174">
        <f>IF(C174&lt;='Historical Method'!$B$7,1,0)</f>
        <v>0</v>
      </c>
      <c r="E174" s="8" t="str">
        <f t="shared" si="5"/>
        <v/>
      </c>
    </row>
    <row r="175" spans="1:5" x14ac:dyDescent="0.3">
      <c r="A175" s="2">
        <f>'Source Data'!A178</f>
        <v>45274</v>
      </c>
      <c r="B175" s="7">
        <f>'Source Data'!B178</f>
        <v>147.41999999999999</v>
      </c>
      <c r="C175" s="8">
        <f t="shared" si="4"/>
        <v>-9.5404461166354038E-3</v>
      </c>
      <c r="D175">
        <f>IF(C175&lt;='Historical Method'!$B$7,1,0)</f>
        <v>0</v>
      </c>
      <c r="E175" s="8" t="str">
        <f t="shared" si="5"/>
        <v/>
      </c>
    </row>
    <row r="176" spans="1:5" x14ac:dyDescent="0.3">
      <c r="A176" s="2">
        <f>'Source Data'!A179</f>
        <v>45275</v>
      </c>
      <c r="B176" s="7">
        <f>'Source Data'!B179</f>
        <v>149.97</v>
      </c>
      <c r="C176" s="8">
        <f t="shared" si="4"/>
        <v>1.7297517297517384E-2</v>
      </c>
      <c r="D176">
        <f>IF(C176&lt;='Historical Method'!$B$7,1,0)</f>
        <v>0</v>
      </c>
      <c r="E176" s="8" t="str">
        <f t="shared" si="5"/>
        <v/>
      </c>
    </row>
    <row r="177" spans="1:5" x14ac:dyDescent="0.3">
      <c r="A177" s="2">
        <f>'Source Data'!A180</f>
        <v>45278</v>
      </c>
      <c r="B177" s="7">
        <f>'Source Data'!B180</f>
        <v>154.07</v>
      </c>
      <c r="C177" s="8">
        <f t="shared" si="4"/>
        <v>2.7338801093552023E-2</v>
      </c>
      <c r="D177">
        <f>IF(C177&lt;='Historical Method'!$B$7,1,0)</f>
        <v>0</v>
      </c>
      <c r="E177" s="8" t="str">
        <f t="shared" si="5"/>
        <v/>
      </c>
    </row>
    <row r="178" spans="1:5" x14ac:dyDescent="0.3">
      <c r="A178" s="2">
        <f>'Source Data'!A181</f>
        <v>45279</v>
      </c>
      <c r="B178" s="7">
        <f>'Source Data'!B181</f>
        <v>153.79</v>
      </c>
      <c r="C178" s="8">
        <f t="shared" si="4"/>
        <v>-1.8173557473875057E-3</v>
      </c>
      <c r="D178">
        <f>IF(C178&lt;='Historical Method'!$B$7,1,0)</f>
        <v>0</v>
      </c>
      <c r="E178" s="8" t="str">
        <f t="shared" si="5"/>
        <v/>
      </c>
    </row>
    <row r="179" spans="1:5" x14ac:dyDescent="0.3">
      <c r="A179" s="2">
        <f>'Source Data'!A182</f>
        <v>45280</v>
      </c>
      <c r="B179" s="7">
        <f>'Source Data'!B182</f>
        <v>152.12</v>
      </c>
      <c r="C179" s="8">
        <f t="shared" si="4"/>
        <v>-1.0858963521685361E-2</v>
      </c>
      <c r="D179">
        <f>IF(C179&lt;='Historical Method'!$B$7,1,0)</f>
        <v>0</v>
      </c>
      <c r="E179" s="8" t="str">
        <f t="shared" si="5"/>
        <v/>
      </c>
    </row>
    <row r="180" spans="1:5" x14ac:dyDescent="0.3">
      <c r="A180" s="2">
        <f>'Source Data'!A183</f>
        <v>45281</v>
      </c>
      <c r="B180" s="7">
        <f>'Source Data'!B183</f>
        <v>153.84</v>
      </c>
      <c r="C180" s="8">
        <f t="shared" si="4"/>
        <v>1.130686300289252E-2</v>
      </c>
      <c r="D180">
        <f>IF(C180&lt;='Historical Method'!$B$7,1,0)</f>
        <v>0</v>
      </c>
      <c r="E180" s="8" t="str">
        <f t="shared" si="5"/>
        <v/>
      </c>
    </row>
    <row r="181" spans="1:5" x14ac:dyDescent="0.3">
      <c r="A181" s="2">
        <f>'Source Data'!A184</f>
        <v>45282</v>
      </c>
      <c r="B181" s="7">
        <f>'Source Data'!B184</f>
        <v>153.41999999999999</v>
      </c>
      <c r="C181" s="8">
        <f t="shared" si="4"/>
        <v>-2.7301092043682251E-3</v>
      </c>
      <c r="D181">
        <f>IF(C181&lt;='Historical Method'!$B$7,1,0)</f>
        <v>0</v>
      </c>
      <c r="E181" s="8" t="str">
        <f t="shared" si="5"/>
        <v/>
      </c>
    </row>
    <row r="182" spans="1:5" x14ac:dyDescent="0.3">
      <c r="A182" s="2">
        <f>'Source Data'!A185</f>
        <v>45286</v>
      </c>
      <c r="B182" s="7">
        <f>'Source Data'!B185</f>
        <v>153.41</v>
      </c>
      <c r="C182" s="8">
        <f t="shared" si="4"/>
        <v>-6.5180550123833392E-5</v>
      </c>
      <c r="D182">
        <f>IF(C182&lt;='Historical Method'!$B$7,1,0)</f>
        <v>0</v>
      </c>
      <c r="E182" s="8" t="str">
        <f t="shared" si="5"/>
        <v/>
      </c>
    </row>
    <row r="183" spans="1:5" x14ac:dyDescent="0.3">
      <c r="A183" s="2">
        <f>'Source Data'!A186</f>
        <v>45287</v>
      </c>
      <c r="B183" s="7">
        <f>'Source Data'!B186</f>
        <v>153.34</v>
      </c>
      <c r="C183" s="8">
        <f t="shared" si="4"/>
        <v>-4.5629359233423372E-4</v>
      </c>
      <c r="D183">
        <f>IF(C183&lt;='Historical Method'!$B$7,1,0)</f>
        <v>0</v>
      </c>
      <c r="E183" s="8" t="str">
        <f t="shared" si="5"/>
        <v/>
      </c>
    </row>
    <row r="184" spans="1:5" x14ac:dyDescent="0.3">
      <c r="A184" s="2">
        <f>'Source Data'!A187</f>
        <v>45288</v>
      </c>
      <c r="B184" s="7">
        <f>'Source Data'!B187</f>
        <v>153.38</v>
      </c>
      <c r="C184" s="8">
        <f t="shared" si="4"/>
        <v>2.6085822355548238E-4</v>
      </c>
      <c r="D184">
        <f>IF(C184&lt;='Historical Method'!$B$7,1,0)</f>
        <v>0</v>
      </c>
      <c r="E184" s="8" t="str">
        <f t="shared" si="5"/>
        <v/>
      </c>
    </row>
    <row r="185" spans="1:5" x14ac:dyDescent="0.3">
      <c r="A185" s="2">
        <f>'Source Data'!A188</f>
        <v>45289</v>
      </c>
      <c r="B185" s="7">
        <f>'Source Data'!B188</f>
        <v>151.94</v>
      </c>
      <c r="C185" s="8">
        <f t="shared" si="4"/>
        <v>-9.3884469943930071E-3</v>
      </c>
      <c r="D185">
        <f>IF(C185&lt;='Historical Method'!$B$7,1,0)</f>
        <v>0</v>
      </c>
      <c r="E185" s="8" t="str">
        <f t="shared" si="5"/>
        <v/>
      </c>
    </row>
    <row r="186" spans="1:5" x14ac:dyDescent="0.3">
      <c r="A186" s="2">
        <f>'Source Data'!A189</f>
        <v>45293</v>
      </c>
      <c r="B186" s="7">
        <f>'Source Data'!B189</f>
        <v>149.93</v>
      </c>
      <c r="C186" s="8">
        <f t="shared" si="4"/>
        <v>-1.3228906147163322E-2</v>
      </c>
      <c r="D186">
        <f>IF(C186&lt;='Historical Method'!$B$7,1,0)</f>
        <v>0</v>
      </c>
      <c r="E186" s="8" t="str">
        <f t="shared" si="5"/>
        <v/>
      </c>
    </row>
    <row r="187" spans="1:5" x14ac:dyDescent="0.3">
      <c r="A187" s="2">
        <f>'Source Data'!A190</f>
        <v>45294</v>
      </c>
      <c r="B187" s="7">
        <f>'Source Data'!B190</f>
        <v>148.47</v>
      </c>
      <c r="C187" s="8">
        <f t="shared" si="4"/>
        <v>-9.7378776762490071E-3</v>
      </c>
      <c r="D187">
        <f>IF(C187&lt;='Historical Method'!$B$7,1,0)</f>
        <v>0</v>
      </c>
      <c r="E187" s="8" t="str">
        <f t="shared" si="5"/>
        <v/>
      </c>
    </row>
    <row r="188" spans="1:5" x14ac:dyDescent="0.3">
      <c r="A188" s="2">
        <f>'Source Data'!A191</f>
        <v>45295</v>
      </c>
      <c r="B188" s="7">
        <f>'Source Data'!B191</f>
        <v>144.57</v>
      </c>
      <c r="C188" s="8">
        <f t="shared" si="4"/>
        <v>-2.6267932915740588E-2</v>
      </c>
      <c r="D188">
        <f>IF(C188&lt;='Historical Method'!$B$7,1,0)</f>
        <v>1</v>
      </c>
      <c r="E188" s="8">
        <f t="shared" si="5"/>
        <v>-2.6267932915740588E-2</v>
      </c>
    </row>
    <row r="189" spans="1:5" x14ac:dyDescent="0.3">
      <c r="A189" s="2">
        <f>'Source Data'!A192</f>
        <v>45296</v>
      </c>
      <c r="B189" s="7">
        <f>'Source Data'!B192</f>
        <v>145.24</v>
      </c>
      <c r="C189" s="8">
        <f t="shared" si="4"/>
        <v>4.6344331465726363E-3</v>
      </c>
      <c r="D189">
        <f>IF(C189&lt;='Historical Method'!$B$7,1,0)</f>
        <v>0</v>
      </c>
      <c r="E189" s="8" t="str">
        <f t="shared" si="5"/>
        <v/>
      </c>
    </row>
    <row r="190" spans="1:5" x14ac:dyDescent="0.3">
      <c r="A190" s="2">
        <f>'Source Data'!A193</f>
        <v>45299</v>
      </c>
      <c r="B190" s="7">
        <f>'Source Data'!B193</f>
        <v>149.1</v>
      </c>
      <c r="C190" s="8">
        <f t="shared" si="4"/>
        <v>2.6576700633434314E-2</v>
      </c>
      <c r="D190">
        <f>IF(C190&lt;='Historical Method'!$B$7,1,0)</f>
        <v>0</v>
      </c>
      <c r="E190" s="8" t="str">
        <f t="shared" si="5"/>
        <v/>
      </c>
    </row>
    <row r="191" spans="1:5" x14ac:dyDescent="0.3">
      <c r="A191" s="2">
        <f>'Source Data'!A194</f>
        <v>45300</v>
      </c>
      <c r="B191" s="7">
        <f>'Source Data'!B194</f>
        <v>151.37</v>
      </c>
      <c r="C191" s="8">
        <f t="shared" si="4"/>
        <v>1.5224681421864616E-2</v>
      </c>
      <c r="D191">
        <f>IF(C191&lt;='Historical Method'!$B$7,1,0)</f>
        <v>0</v>
      </c>
      <c r="E191" s="8" t="str">
        <f t="shared" si="5"/>
        <v/>
      </c>
    </row>
    <row r="192" spans="1:5" x14ac:dyDescent="0.3">
      <c r="A192" s="2">
        <f>'Source Data'!A195</f>
        <v>45301</v>
      </c>
      <c r="B192" s="7">
        <f>'Source Data'!B195</f>
        <v>153.72999999999999</v>
      </c>
      <c r="C192" s="8">
        <f t="shared" si="4"/>
        <v>1.5590936116799847E-2</v>
      </c>
      <c r="D192">
        <f>IF(C192&lt;='Historical Method'!$B$7,1,0)</f>
        <v>0</v>
      </c>
      <c r="E192" s="8" t="str">
        <f t="shared" si="5"/>
        <v/>
      </c>
    </row>
    <row r="193" spans="1:5" x14ac:dyDescent="0.3">
      <c r="A193" s="2">
        <f>'Source Data'!A196</f>
        <v>45302</v>
      </c>
      <c r="B193" s="7">
        <f>'Source Data'!B196</f>
        <v>155.18</v>
      </c>
      <c r="C193" s="8">
        <f t="shared" si="4"/>
        <v>9.4321212515451336E-3</v>
      </c>
      <c r="D193">
        <f>IF(C193&lt;='Historical Method'!$B$7,1,0)</f>
        <v>0</v>
      </c>
      <c r="E193" s="8" t="str">
        <f t="shared" si="5"/>
        <v/>
      </c>
    </row>
    <row r="194" spans="1:5" x14ac:dyDescent="0.3">
      <c r="A194" s="2">
        <f>'Source Data'!A197</f>
        <v>45303</v>
      </c>
      <c r="B194" s="7">
        <f>'Source Data'!B197</f>
        <v>154.62</v>
      </c>
      <c r="C194" s="8">
        <f t="shared" si="4"/>
        <v>-3.6087124629462508E-3</v>
      </c>
      <c r="D194">
        <f>IF(C194&lt;='Historical Method'!$B$7,1,0)</f>
        <v>0</v>
      </c>
      <c r="E194" s="8" t="str">
        <f t="shared" si="5"/>
        <v/>
      </c>
    </row>
    <row r="195" spans="1:5" x14ac:dyDescent="0.3">
      <c r="A195" s="2">
        <f>'Source Data'!A198</f>
        <v>45307</v>
      </c>
      <c r="B195" s="7">
        <f>'Source Data'!B198</f>
        <v>153.16</v>
      </c>
      <c r="C195" s="8">
        <f t="shared" si="4"/>
        <v>-9.4425042038546181E-3</v>
      </c>
      <c r="D195">
        <f>IF(C195&lt;='Historical Method'!$B$7,1,0)</f>
        <v>0</v>
      </c>
      <c r="E195" s="8" t="str">
        <f t="shared" si="5"/>
        <v/>
      </c>
    </row>
    <row r="196" spans="1:5" x14ac:dyDescent="0.3">
      <c r="A196" s="2">
        <f>'Source Data'!A199</f>
        <v>45308</v>
      </c>
      <c r="B196" s="7">
        <f>'Source Data'!B199</f>
        <v>151.71</v>
      </c>
      <c r="C196" s="8">
        <f t="shared" si="4"/>
        <v>-9.4672238182291757E-3</v>
      </c>
      <c r="D196">
        <f>IF(C196&lt;='Historical Method'!$B$7,1,0)</f>
        <v>0</v>
      </c>
      <c r="E196" s="8" t="str">
        <f t="shared" si="5"/>
        <v/>
      </c>
    </row>
    <row r="197" spans="1:5" x14ac:dyDescent="0.3">
      <c r="A197" s="2">
        <f>'Source Data'!A200</f>
        <v>45309</v>
      </c>
      <c r="B197" s="7">
        <f>'Source Data'!B200</f>
        <v>153.5</v>
      </c>
      <c r="C197" s="8">
        <f t="shared" si="4"/>
        <v>1.1798826708852461E-2</v>
      </c>
      <c r="D197">
        <f>IF(C197&lt;='Historical Method'!$B$7,1,0)</f>
        <v>0</v>
      </c>
      <c r="E197" s="8" t="str">
        <f t="shared" si="5"/>
        <v/>
      </c>
    </row>
    <row r="198" spans="1:5" x14ac:dyDescent="0.3">
      <c r="A198" s="2">
        <f>'Source Data'!A201</f>
        <v>45310</v>
      </c>
      <c r="B198" s="7">
        <f>'Source Data'!B201</f>
        <v>155.34</v>
      </c>
      <c r="C198" s="8">
        <f t="shared" ref="C198:C261" si="6">B198/B197-1</f>
        <v>1.19869706840392E-2</v>
      </c>
      <c r="D198">
        <f>IF(C198&lt;='Historical Method'!$B$7,1,0)</f>
        <v>0</v>
      </c>
      <c r="E198" s="8" t="str">
        <f t="shared" ref="E198:E261" si="7">IF(D198=1,C198,"")</f>
        <v/>
      </c>
    </row>
    <row r="199" spans="1:5" x14ac:dyDescent="0.3">
      <c r="A199" s="2">
        <f>'Source Data'!A202</f>
        <v>45313</v>
      </c>
      <c r="B199" s="7">
        <f>'Source Data'!B202</f>
        <v>154.78</v>
      </c>
      <c r="C199" s="8">
        <f t="shared" si="6"/>
        <v>-3.6049954937557027E-3</v>
      </c>
      <c r="D199">
        <f>IF(C199&lt;='Historical Method'!$B$7,1,0)</f>
        <v>0</v>
      </c>
      <c r="E199" s="8" t="str">
        <f t="shared" si="7"/>
        <v/>
      </c>
    </row>
    <row r="200" spans="1:5" x14ac:dyDescent="0.3">
      <c r="A200" s="2">
        <f>'Source Data'!A203</f>
        <v>45314</v>
      </c>
      <c r="B200" s="7">
        <f>'Source Data'!B203</f>
        <v>156.02000000000001</v>
      </c>
      <c r="C200" s="8">
        <f t="shared" si="6"/>
        <v>8.0113709781626241E-3</v>
      </c>
      <c r="D200">
        <f>IF(C200&lt;='Historical Method'!$B$7,1,0)</f>
        <v>0</v>
      </c>
      <c r="E200" s="8" t="str">
        <f t="shared" si="7"/>
        <v/>
      </c>
    </row>
    <row r="201" spans="1:5" x14ac:dyDescent="0.3">
      <c r="A201" s="2">
        <f>'Source Data'!A204</f>
        <v>45315</v>
      </c>
      <c r="B201" s="7">
        <f>'Source Data'!B204</f>
        <v>156.87</v>
      </c>
      <c r="C201" s="8">
        <f t="shared" si="6"/>
        <v>5.4480194846813212E-3</v>
      </c>
      <c r="D201">
        <f>IF(C201&lt;='Historical Method'!$B$7,1,0)</f>
        <v>0</v>
      </c>
      <c r="E201" s="8" t="str">
        <f t="shared" si="7"/>
        <v/>
      </c>
    </row>
    <row r="202" spans="1:5" x14ac:dyDescent="0.3">
      <c r="A202" s="2">
        <f>'Source Data'!A205</f>
        <v>45316</v>
      </c>
      <c r="B202" s="7">
        <f>'Source Data'!B205</f>
        <v>157.75</v>
      </c>
      <c r="C202" s="8">
        <f t="shared" si="6"/>
        <v>5.6097405494994756E-3</v>
      </c>
      <c r="D202">
        <f>IF(C202&lt;='Historical Method'!$B$7,1,0)</f>
        <v>0</v>
      </c>
      <c r="E202" s="8" t="str">
        <f t="shared" si="7"/>
        <v/>
      </c>
    </row>
    <row r="203" spans="1:5" x14ac:dyDescent="0.3">
      <c r="A203" s="2">
        <f>'Source Data'!A206</f>
        <v>45317</v>
      </c>
      <c r="B203" s="7">
        <f>'Source Data'!B206</f>
        <v>159.12</v>
      </c>
      <c r="C203" s="8">
        <f t="shared" si="6"/>
        <v>8.6846275752774371E-3</v>
      </c>
      <c r="D203">
        <f>IF(C203&lt;='Historical Method'!$B$7,1,0)</f>
        <v>0</v>
      </c>
      <c r="E203" s="8" t="str">
        <f t="shared" si="7"/>
        <v/>
      </c>
    </row>
    <row r="204" spans="1:5" x14ac:dyDescent="0.3">
      <c r="A204" s="2">
        <f>'Source Data'!A207</f>
        <v>45320</v>
      </c>
      <c r="B204" s="7">
        <f>'Source Data'!B207</f>
        <v>161.26</v>
      </c>
      <c r="C204" s="8">
        <f t="shared" si="6"/>
        <v>1.3448969331322225E-2</v>
      </c>
      <c r="D204">
        <f>IF(C204&lt;='Historical Method'!$B$7,1,0)</f>
        <v>0</v>
      </c>
      <c r="E204" s="8" t="str">
        <f t="shared" si="7"/>
        <v/>
      </c>
    </row>
    <row r="205" spans="1:5" x14ac:dyDescent="0.3">
      <c r="A205" s="2">
        <f>'Source Data'!A208</f>
        <v>45321</v>
      </c>
      <c r="B205" s="7">
        <f>'Source Data'!B208</f>
        <v>159</v>
      </c>
      <c r="C205" s="8">
        <f t="shared" si="6"/>
        <v>-1.4014634751333244E-2</v>
      </c>
      <c r="D205">
        <f>IF(C205&lt;='Historical Method'!$B$7,1,0)</f>
        <v>0</v>
      </c>
      <c r="E205" s="8" t="str">
        <f t="shared" si="7"/>
        <v/>
      </c>
    </row>
    <row r="206" spans="1:5" x14ac:dyDescent="0.3">
      <c r="A206" s="2">
        <f>'Source Data'!A209</f>
        <v>45322</v>
      </c>
      <c r="B206" s="7">
        <f>'Source Data'!B209</f>
        <v>155.19999999999999</v>
      </c>
      <c r="C206" s="8">
        <f t="shared" si="6"/>
        <v>-2.3899371069182496E-2</v>
      </c>
      <c r="D206">
        <f>IF(C206&lt;='Historical Method'!$B$7,1,0)</f>
        <v>1</v>
      </c>
      <c r="E206" s="8">
        <f t="shared" si="7"/>
        <v>-2.3899371069182496E-2</v>
      </c>
    </row>
    <row r="207" spans="1:5" x14ac:dyDescent="0.3">
      <c r="A207" s="2">
        <f>'Source Data'!A210</f>
        <v>45323</v>
      </c>
      <c r="B207" s="7">
        <f>'Source Data'!B210</f>
        <v>159.28</v>
      </c>
      <c r="C207" s="8">
        <f t="shared" si="6"/>
        <v>2.6288659793814562E-2</v>
      </c>
      <c r="D207">
        <f>IF(C207&lt;='Historical Method'!$B$7,1,0)</f>
        <v>0</v>
      </c>
      <c r="E207" s="8" t="str">
        <f t="shared" si="7"/>
        <v/>
      </c>
    </row>
    <row r="208" spans="1:5" x14ac:dyDescent="0.3">
      <c r="A208" s="2">
        <f>'Source Data'!A211</f>
        <v>45324</v>
      </c>
      <c r="B208" s="7">
        <f>'Source Data'!B211</f>
        <v>171.81</v>
      </c>
      <c r="C208" s="8">
        <f t="shared" si="6"/>
        <v>7.8666499246609733E-2</v>
      </c>
      <c r="D208">
        <f>IF(C208&lt;='Historical Method'!$B$7,1,0)</f>
        <v>0</v>
      </c>
      <c r="E208" s="8" t="str">
        <f t="shared" si="7"/>
        <v/>
      </c>
    </row>
    <row r="209" spans="1:5" x14ac:dyDescent="0.3">
      <c r="A209" s="2">
        <f>'Source Data'!A212</f>
        <v>45327</v>
      </c>
      <c r="B209" s="7">
        <f>'Source Data'!B212</f>
        <v>170.31</v>
      </c>
      <c r="C209" s="8">
        <f t="shared" si="6"/>
        <v>-8.7305744718002565E-3</v>
      </c>
      <c r="D209">
        <f>IF(C209&lt;='Historical Method'!$B$7,1,0)</f>
        <v>0</v>
      </c>
      <c r="E209" s="8" t="str">
        <f t="shared" si="7"/>
        <v/>
      </c>
    </row>
    <row r="210" spans="1:5" x14ac:dyDescent="0.3">
      <c r="A210" s="2">
        <f>'Source Data'!A213</f>
        <v>45328</v>
      </c>
      <c r="B210" s="7">
        <f>'Source Data'!B213</f>
        <v>169.15</v>
      </c>
      <c r="C210" s="8">
        <f t="shared" si="6"/>
        <v>-6.8111091538958224E-3</v>
      </c>
      <c r="D210">
        <f>IF(C210&lt;='Historical Method'!$B$7,1,0)</f>
        <v>0</v>
      </c>
      <c r="E210" s="8" t="str">
        <f t="shared" si="7"/>
        <v/>
      </c>
    </row>
    <row r="211" spans="1:5" x14ac:dyDescent="0.3">
      <c r="A211" s="2">
        <f>'Source Data'!A214</f>
        <v>45329</v>
      </c>
      <c r="B211" s="7">
        <f>'Source Data'!B214</f>
        <v>170.53</v>
      </c>
      <c r="C211" s="8">
        <f t="shared" si="6"/>
        <v>8.1584392550990703E-3</v>
      </c>
      <c r="D211">
        <f>IF(C211&lt;='Historical Method'!$B$7,1,0)</f>
        <v>0</v>
      </c>
      <c r="E211" s="8" t="str">
        <f t="shared" si="7"/>
        <v/>
      </c>
    </row>
    <row r="212" spans="1:5" x14ac:dyDescent="0.3">
      <c r="A212" s="2">
        <f>'Source Data'!A215</f>
        <v>45330</v>
      </c>
      <c r="B212" s="7">
        <f>'Source Data'!B215</f>
        <v>169.84</v>
      </c>
      <c r="C212" s="8">
        <f t="shared" si="6"/>
        <v>-4.0462088782032835E-3</v>
      </c>
      <c r="D212">
        <f>IF(C212&lt;='Historical Method'!$B$7,1,0)</f>
        <v>0</v>
      </c>
      <c r="E212" s="8" t="str">
        <f t="shared" si="7"/>
        <v/>
      </c>
    </row>
    <row r="213" spans="1:5" x14ac:dyDescent="0.3">
      <c r="A213" s="2">
        <f>'Source Data'!A216</f>
        <v>45331</v>
      </c>
      <c r="B213" s="7">
        <f>'Source Data'!B216</f>
        <v>174.45</v>
      </c>
      <c r="C213" s="8">
        <f t="shared" si="6"/>
        <v>2.7143193593970771E-2</v>
      </c>
      <c r="D213">
        <f>IF(C213&lt;='Historical Method'!$B$7,1,0)</f>
        <v>0</v>
      </c>
      <c r="E213" s="8" t="str">
        <f t="shared" si="7"/>
        <v/>
      </c>
    </row>
    <row r="214" spans="1:5" x14ac:dyDescent="0.3">
      <c r="A214" s="2">
        <f>'Source Data'!A217</f>
        <v>45334</v>
      </c>
      <c r="B214" s="7">
        <f>'Source Data'!B217</f>
        <v>172.34</v>
      </c>
      <c r="C214" s="8">
        <f t="shared" si="6"/>
        <v>-1.2095156205216284E-2</v>
      </c>
      <c r="D214">
        <f>IF(C214&lt;='Historical Method'!$B$7,1,0)</f>
        <v>0</v>
      </c>
      <c r="E214" s="8" t="str">
        <f t="shared" si="7"/>
        <v/>
      </c>
    </row>
    <row r="215" spans="1:5" x14ac:dyDescent="0.3">
      <c r="A215" s="2">
        <f>'Source Data'!A218</f>
        <v>45335</v>
      </c>
      <c r="B215" s="7">
        <f>'Source Data'!B218</f>
        <v>168.64</v>
      </c>
      <c r="C215" s="8">
        <f t="shared" si="6"/>
        <v>-2.1469188812812012E-2</v>
      </c>
      <c r="D215">
        <f>IF(C215&lt;='Historical Method'!$B$7,1,0)</f>
        <v>1</v>
      </c>
      <c r="E215" s="8">
        <f t="shared" si="7"/>
        <v>-2.1469188812812012E-2</v>
      </c>
    </row>
    <row r="216" spans="1:5" x14ac:dyDescent="0.3">
      <c r="A216" s="2">
        <f>'Source Data'!A219</f>
        <v>45336</v>
      </c>
      <c r="B216" s="7">
        <f>'Source Data'!B219</f>
        <v>170.98</v>
      </c>
      <c r="C216" s="8">
        <f t="shared" si="6"/>
        <v>1.3875711574952598E-2</v>
      </c>
      <c r="D216">
        <f>IF(C216&lt;='Historical Method'!$B$7,1,0)</f>
        <v>0</v>
      </c>
      <c r="E216" s="8" t="str">
        <f t="shared" si="7"/>
        <v/>
      </c>
    </row>
    <row r="217" spans="1:5" x14ac:dyDescent="0.3">
      <c r="A217" s="2">
        <f>'Source Data'!A220</f>
        <v>45337</v>
      </c>
      <c r="B217" s="7">
        <f>'Source Data'!B220</f>
        <v>169.8</v>
      </c>
      <c r="C217" s="8">
        <f t="shared" si="6"/>
        <v>-6.9013919756695241E-3</v>
      </c>
      <c r="D217">
        <f>IF(C217&lt;='Historical Method'!$B$7,1,0)</f>
        <v>0</v>
      </c>
      <c r="E217" s="8" t="str">
        <f t="shared" si="7"/>
        <v/>
      </c>
    </row>
    <row r="218" spans="1:5" x14ac:dyDescent="0.3">
      <c r="A218" s="2">
        <f>'Source Data'!A221</f>
        <v>45338</v>
      </c>
      <c r="B218" s="7">
        <f>'Source Data'!B221</f>
        <v>169.51</v>
      </c>
      <c r="C218" s="8">
        <f t="shared" si="6"/>
        <v>-1.7078916372204045E-3</v>
      </c>
      <c r="D218">
        <f>IF(C218&lt;='Historical Method'!$B$7,1,0)</f>
        <v>0</v>
      </c>
      <c r="E218" s="8" t="str">
        <f t="shared" si="7"/>
        <v/>
      </c>
    </row>
    <row r="219" spans="1:5" x14ac:dyDescent="0.3">
      <c r="A219" s="2">
        <f>'Source Data'!A222</f>
        <v>45342</v>
      </c>
      <c r="B219" s="7">
        <f>'Source Data'!B222</f>
        <v>167.08</v>
      </c>
      <c r="C219" s="8">
        <f t="shared" si="6"/>
        <v>-1.4335437437319243E-2</v>
      </c>
      <c r="D219">
        <f>IF(C219&lt;='Historical Method'!$B$7,1,0)</f>
        <v>0</v>
      </c>
      <c r="E219" s="8" t="str">
        <f t="shared" si="7"/>
        <v/>
      </c>
    </row>
    <row r="220" spans="1:5" x14ac:dyDescent="0.3">
      <c r="A220" s="2">
        <f>'Source Data'!A223</f>
        <v>45343</v>
      </c>
      <c r="B220" s="7">
        <f>'Source Data'!B223</f>
        <v>168.59</v>
      </c>
      <c r="C220" s="8">
        <f t="shared" si="6"/>
        <v>9.0375867847736213E-3</v>
      </c>
      <c r="D220">
        <f>IF(C220&lt;='Historical Method'!$B$7,1,0)</f>
        <v>0</v>
      </c>
      <c r="E220" s="8" t="str">
        <f t="shared" si="7"/>
        <v/>
      </c>
    </row>
    <row r="221" spans="1:5" x14ac:dyDescent="0.3">
      <c r="A221" s="2">
        <f>'Source Data'!A224</f>
        <v>45344</v>
      </c>
      <c r="B221" s="7">
        <f>'Source Data'!B224</f>
        <v>174.58</v>
      </c>
      <c r="C221" s="8">
        <f t="shared" si="6"/>
        <v>3.5529983984815328E-2</v>
      </c>
      <c r="D221">
        <f>IF(C221&lt;='Historical Method'!$B$7,1,0)</f>
        <v>0</v>
      </c>
      <c r="E221" s="8" t="str">
        <f t="shared" si="7"/>
        <v/>
      </c>
    </row>
    <row r="222" spans="1:5" x14ac:dyDescent="0.3">
      <c r="A222" s="2">
        <f>'Source Data'!A225</f>
        <v>45345</v>
      </c>
      <c r="B222" s="7">
        <f>'Source Data'!B225</f>
        <v>174.99</v>
      </c>
      <c r="C222" s="8">
        <f t="shared" si="6"/>
        <v>2.3484935273228036E-3</v>
      </c>
      <c r="D222">
        <f>IF(C222&lt;='Historical Method'!$B$7,1,0)</f>
        <v>0</v>
      </c>
      <c r="E222" s="8" t="str">
        <f t="shared" si="7"/>
        <v/>
      </c>
    </row>
    <row r="223" spans="1:5" x14ac:dyDescent="0.3">
      <c r="A223" s="2">
        <f>'Source Data'!A226</f>
        <v>45348</v>
      </c>
      <c r="B223" s="7">
        <f>'Source Data'!B226</f>
        <v>174.73</v>
      </c>
      <c r="C223" s="8">
        <f t="shared" si="6"/>
        <v>-1.4857991885252053E-3</v>
      </c>
      <c r="D223">
        <f>IF(C223&lt;='Historical Method'!$B$7,1,0)</f>
        <v>0</v>
      </c>
      <c r="E223" s="8" t="str">
        <f t="shared" si="7"/>
        <v/>
      </c>
    </row>
    <row r="224" spans="1:5" x14ac:dyDescent="0.3">
      <c r="A224" s="2">
        <f>'Source Data'!A227</f>
        <v>45349</v>
      </c>
      <c r="B224" s="7">
        <f>'Source Data'!B227</f>
        <v>173.54</v>
      </c>
      <c r="C224" s="8">
        <f t="shared" si="6"/>
        <v>-6.8105076403593978E-3</v>
      </c>
      <c r="D224">
        <f>IF(C224&lt;='Historical Method'!$B$7,1,0)</f>
        <v>0</v>
      </c>
      <c r="E224" s="8" t="str">
        <f t="shared" si="7"/>
        <v/>
      </c>
    </row>
    <row r="225" spans="1:5" x14ac:dyDescent="0.3">
      <c r="A225" s="2">
        <f>'Source Data'!A228</f>
        <v>45350</v>
      </c>
      <c r="B225" s="7">
        <f>'Source Data'!B228</f>
        <v>173.16</v>
      </c>
      <c r="C225" s="8">
        <f t="shared" si="6"/>
        <v>-2.1896968998501576E-3</v>
      </c>
      <c r="D225">
        <f>IF(C225&lt;='Historical Method'!$B$7,1,0)</f>
        <v>0</v>
      </c>
      <c r="E225" s="8" t="str">
        <f t="shared" si="7"/>
        <v/>
      </c>
    </row>
    <row r="226" spans="1:5" x14ac:dyDescent="0.3">
      <c r="A226" s="2">
        <f>'Source Data'!A229</f>
        <v>45351</v>
      </c>
      <c r="B226" s="7">
        <f>'Source Data'!B229</f>
        <v>176.76</v>
      </c>
      <c r="C226" s="8">
        <f t="shared" si="6"/>
        <v>2.079002079002068E-2</v>
      </c>
      <c r="D226">
        <f>IF(C226&lt;='Historical Method'!$B$7,1,0)</f>
        <v>0</v>
      </c>
      <c r="E226" s="8" t="str">
        <f t="shared" si="7"/>
        <v/>
      </c>
    </row>
    <row r="227" spans="1:5" x14ac:dyDescent="0.3">
      <c r="A227" s="2">
        <f>'Source Data'!A230</f>
        <v>45352</v>
      </c>
      <c r="B227" s="7">
        <f>'Source Data'!B230</f>
        <v>178.22</v>
      </c>
      <c r="C227" s="8">
        <f t="shared" si="6"/>
        <v>8.2597872821905671E-3</v>
      </c>
      <c r="D227">
        <f>IF(C227&lt;='Historical Method'!$B$7,1,0)</f>
        <v>0</v>
      </c>
      <c r="E227" s="8" t="str">
        <f t="shared" si="7"/>
        <v/>
      </c>
    </row>
    <row r="228" spans="1:5" x14ac:dyDescent="0.3">
      <c r="A228" s="2">
        <f>'Source Data'!A231</f>
        <v>45355</v>
      </c>
      <c r="B228" s="7">
        <f>'Source Data'!B231</f>
        <v>177.58</v>
      </c>
      <c r="C228" s="8">
        <f t="shared" si="6"/>
        <v>-3.5910672202894567E-3</v>
      </c>
      <c r="D228">
        <f>IF(C228&lt;='Historical Method'!$B$7,1,0)</f>
        <v>0</v>
      </c>
      <c r="E228" s="8" t="str">
        <f t="shared" si="7"/>
        <v/>
      </c>
    </row>
    <row r="229" spans="1:5" x14ac:dyDescent="0.3">
      <c r="A229" s="2">
        <f>'Source Data'!A232</f>
        <v>45356</v>
      </c>
      <c r="B229" s="7">
        <f>'Source Data'!B232</f>
        <v>174.12</v>
      </c>
      <c r="C229" s="8">
        <f t="shared" si="6"/>
        <v>-1.9484176145962429E-2</v>
      </c>
      <c r="D229">
        <f>IF(C229&lt;='Historical Method'!$B$7,1,0)</f>
        <v>0</v>
      </c>
      <c r="E229" s="8" t="str">
        <f t="shared" si="7"/>
        <v/>
      </c>
    </row>
    <row r="230" spans="1:5" x14ac:dyDescent="0.3">
      <c r="A230" s="2">
        <f>'Source Data'!A233</f>
        <v>45357</v>
      </c>
      <c r="B230" s="7">
        <f>'Source Data'!B233</f>
        <v>173.51</v>
      </c>
      <c r="C230" s="8">
        <f t="shared" si="6"/>
        <v>-3.5033310360671477E-3</v>
      </c>
      <c r="D230">
        <f>IF(C230&lt;='Historical Method'!$B$7,1,0)</f>
        <v>0</v>
      </c>
      <c r="E230" s="8" t="str">
        <f t="shared" si="7"/>
        <v/>
      </c>
    </row>
    <row r="231" spans="1:5" x14ac:dyDescent="0.3">
      <c r="A231" s="2">
        <f>'Source Data'!A234</f>
        <v>45358</v>
      </c>
      <c r="B231" s="7">
        <f>'Source Data'!B234</f>
        <v>176.82</v>
      </c>
      <c r="C231" s="8">
        <f t="shared" si="6"/>
        <v>1.9076710276064723E-2</v>
      </c>
      <c r="D231">
        <f>IF(C231&lt;='Historical Method'!$B$7,1,0)</f>
        <v>0</v>
      </c>
      <c r="E231" s="8" t="str">
        <f t="shared" si="7"/>
        <v/>
      </c>
    </row>
    <row r="232" spans="1:5" x14ac:dyDescent="0.3">
      <c r="A232" s="2">
        <f>'Source Data'!A235</f>
        <v>45359</v>
      </c>
      <c r="B232" s="7">
        <f>'Source Data'!B235</f>
        <v>175.35</v>
      </c>
      <c r="C232" s="8">
        <f t="shared" si="6"/>
        <v>-8.3135391923990776E-3</v>
      </c>
      <c r="D232">
        <f>IF(C232&lt;='Historical Method'!$B$7,1,0)</f>
        <v>0</v>
      </c>
      <c r="E232" s="8" t="str">
        <f t="shared" si="7"/>
        <v/>
      </c>
    </row>
    <row r="233" spans="1:5" x14ac:dyDescent="0.3">
      <c r="A233" s="2">
        <f>'Source Data'!A236</f>
        <v>45362</v>
      </c>
      <c r="B233" s="7">
        <f>'Source Data'!B236</f>
        <v>171.96</v>
      </c>
      <c r="C233" s="8">
        <f t="shared" si="6"/>
        <v>-1.933276304533782E-2</v>
      </c>
      <c r="D233">
        <f>IF(C233&lt;='Historical Method'!$B$7,1,0)</f>
        <v>0</v>
      </c>
      <c r="E233" s="8" t="str">
        <f t="shared" si="7"/>
        <v/>
      </c>
    </row>
    <row r="234" spans="1:5" x14ac:dyDescent="0.3">
      <c r="A234" s="2">
        <f>'Source Data'!A237</f>
        <v>45363</v>
      </c>
      <c r="B234" s="7">
        <f>'Source Data'!B237</f>
        <v>175.39</v>
      </c>
      <c r="C234" s="8">
        <f t="shared" si="6"/>
        <v>1.9946499185857114E-2</v>
      </c>
      <c r="D234">
        <f>IF(C234&lt;='Historical Method'!$B$7,1,0)</f>
        <v>0</v>
      </c>
      <c r="E234" s="8" t="str">
        <f t="shared" si="7"/>
        <v/>
      </c>
    </row>
    <row r="235" spans="1:5" x14ac:dyDescent="0.3">
      <c r="A235" s="2">
        <f>'Source Data'!A238</f>
        <v>45364</v>
      </c>
      <c r="B235" s="7">
        <f>'Source Data'!B238</f>
        <v>176.55500000000001</v>
      </c>
      <c r="C235" s="8">
        <f t="shared" si="6"/>
        <v>6.6423399281603235E-3</v>
      </c>
      <c r="D235">
        <f>IF(C235&lt;='Historical Method'!$B$7,1,0)</f>
        <v>0</v>
      </c>
      <c r="E235" s="8" t="str">
        <f t="shared" si="7"/>
        <v/>
      </c>
    </row>
    <row r="236" spans="1:5" x14ac:dyDescent="0.3">
      <c r="A236" s="2">
        <f>'Source Data'!A239</f>
        <v>45365</v>
      </c>
      <c r="B236" s="7">
        <f>'Source Data'!B239</f>
        <v>178.75</v>
      </c>
      <c r="C236" s="8">
        <f t="shared" si="6"/>
        <v>1.2432386508453463E-2</v>
      </c>
      <c r="D236">
        <f>IF(C236&lt;='Historical Method'!$B$7,1,0)</f>
        <v>0</v>
      </c>
      <c r="E236" s="8" t="str">
        <f t="shared" si="7"/>
        <v/>
      </c>
    </row>
    <row r="237" spans="1:5" x14ac:dyDescent="0.3">
      <c r="A237" s="2">
        <f>'Source Data'!A240</f>
        <v>45366</v>
      </c>
      <c r="B237" s="7">
        <f>'Source Data'!B240</f>
        <v>174.42</v>
      </c>
      <c r="C237" s="8">
        <f t="shared" si="6"/>
        <v>-2.422377622377625E-2</v>
      </c>
      <c r="D237">
        <f>IF(C237&lt;='Historical Method'!$B$7,1,0)</f>
        <v>1</v>
      </c>
      <c r="E237" s="8">
        <f t="shared" si="7"/>
        <v>-2.422377622377625E-2</v>
      </c>
    </row>
    <row r="238" spans="1:5" x14ac:dyDescent="0.3">
      <c r="A238" s="2">
        <f>'Source Data'!A241</f>
        <v>45369</v>
      </c>
      <c r="B238" s="7">
        <f>'Source Data'!B241</f>
        <v>174.48</v>
      </c>
      <c r="C238" s="8">
        <f t="shared" si="6"/>
        <v>3.4399724802192111E-4</v>
      </c>
      <c r="D238">
        <f>IF(C238&lt;='Historical Method'!$B$7,1,0)</f>
        <v>0</v>
      </c>
      <c r="E238" s="8" t="str">
        <f t="shared" si="7"/>
        <v/>
      </c>
    </row>
    <row r="239" spans="1:5" x14ac:dyDescent="0.3">
      <c r="A239" s="2">
        <f>'Source Data'!A242</f>
        <v>45370</v>
      </c>
      <c r="B239" s="7">
        <f>'Source Data'!B242</f>
        <v>175.9</v>
      </c>
      <c r="C239" s="8">
        <f t="shared" si="6"/>
        <v>8.13846859238887E-3</v>
      </c>
      <c r="D239">
        <f>IF(C239&lt;='Historical Method'!$B$7,1,0)</f>
        <v>0</v>
      </c>
      <c r="E239" s="8" t="str">
        <f t="shared" si="7"/>
        <v/>
      </c>
    </row>
    <row r="240" spans="1:5" x14ac:dyDescent="0.3">
      <c r="A240" s="2">
        <f>'Source Data'!A243</f>
        <v>45371</v>
      </c>
      <c r="B240" s="7">
        <f>'Source Data'!B243</f>
        <v>178.15</v>
      </c>
      <c r="C240" s="8">
        <f t="shared" si="6"/>
        <v>1.2791358726549129E-2</v>
      </c>
      <c r="D240">
        <f>IF(C240&lt;='Historical Method'!$B$7,1,0)</f>
        <v>0</v>
      </c>
      <c r="E240" s="8" t="str">
        <f t="shared" si="7"/>
        <v/>
      </c>
    </row>
    <row r="241" spans="1:5" x14ac:dyDescent="0.3">
      <c r="A241" s="2">
        <f>'Source Data'!A244</f>
        <v>45372</v>
      </c>
      <c r="B241" s="7">
        <f>'Source Data'!B244</f>
        <v>178.15</v>
      </c>
      <c r="C241" s="8">
        <f t="shared" si="6"/>
        <v>0</v>
      </c>
      <c r="D241">
        <f>IF(C241&lt;='Historical Method'!$B$7,1,0)</f>
        <v>0</v>
      </c>
      <c r="E241" s="8" t="str">
        <f t="shared" si="7"/>
        <v/>
      </c>
    </row>
    <row r="242" spans="1:5" x14ac:dyDescent="0.3">
      <c r="A242" s="2">
        <f>'Source Data'!A245</f>
        <v>45373</v>
      </c>
      <c r="B242" s="7">
        <f>'Source Data'!B245</f>
        <v>178.87</v>
      </c>
      <c r="C242" s="8">
        <f t="shared" si="6"/>
        <v>4.041538029750269E-3</v>
      </c>
      <c r="D242">
        <f>IF(C242&lt;='Historical Method'!$B$7,1,0)</f>
        <v>0</v>
      </c>
      <c r="E242" s="8" t="str">
        <f t="shared" si="7"/>
        <v/>
      </c>
    </row>
    <row r="243" spans="1:5" x14ac:dyDescent="0.3">
      <c r="A243" s="2">
        <f>'Source Data'!A246</f>
        <v>45376</v>
      </c>
      <c r="B243" s="7">
        <f>'Source Data'!B246</f>
        <v>179.71</v>
      </c>
      <c r="C243" s="8">
        <f t="shared" si="6"/>
        <v>4.6961480404763556E-3</v>
      </c>
      <c r="D243">
        <f>IF(C243&lt;='Historical Method'!$B$7,1,0)</f>
        <v>0</v>
      </c>
      <c r="E243" s="8" t="str">
        <f t="shared" si="7"/>
        <v/>
      </c>
    </row>
    <row r="244" spans="1:5" x14ac:dyDescent="0.3">
      <c r="A244" s="2">
        <f>'Source Data'!A247</f>
        <v>45377</v>
      </c>
      <c r="B244" s="7">
        <f>'Source Data'!B247</f>
        <v>178.3</v>
      </c>
      <c r="C244" s="8">
        <f t="shared" si="6"/>
        <v>-7.8459740693339608E-3</v>
      </c>
      <c r="D244">
        <f>IF(C244&lt;='Historical Method'!$B$7,1,0)</f>
        <v>0</v>
      </c>
      <c r="E244" s="8" t="str">
        <f t="shared" si="7"/>
        <v/>
      </c>
    </row>
    <row r="245" spans="1:5" x14ac:dyDescent="0.3">
      <c r="A245" s="2">
        <f>'Source Data'!A248</f>
        <v>45378</v>
      </c>
      <c r="B245" s="7">
        <f>'Source Data'!B248</f>
        <v>179.83</v>
      </c>
      <c r="C245" s="8">
        <f t="shared" si="6"/>
        <v>8.5810431856421232E-3</v>
      </c>
      <c r="D245">
        <f>IF(C245&lt;='Historical Method'!$B$7,1,0)</f>
        <v>0</v>
      </c>
      <c r="E245" s="8" t="str">
        <f t="shared" si="7"/>
        <v/>
      </c>
    </row>
    <row r="246" spans="1:5" x14ac:dyDescent="0.3">
      <c r="A246" s="2">
        <f>'Source Data'!A249</f>
        <v>45379</v>
      </c>
      <c r="B246" s="7">
        <f>'Source Data'!B249</f>
        <v>180.38</v>
      </c>
      <c r="C246" s="8">
        <f t="shared" si="6"/>
        <v>3.0584440860812467E-3</v>
      </c>
      <c r="D246">
        <f>IF(C246&lt;='Historical Method'!$B$7,1,0)</f>
        <v>0</v>
      </c>
      <c r="E246" s="8" t="str">
        <f t="shared" si="7"/>
        <v/>
      </c>
    </row>
    <row r="247" spans="1:5" x14ac:dyDescent="0.3">
      <c r="A247" s="2">
        <f>'Source Data'!A250</f>
        <v>45383</v>
      </c>
      <c r="B247" s="7">
        <f>'Source Data'!B250</f>
        <v>180.97</v>
      </c>
      <c r="C247" s="8">
        <f t="shared" si="6"/>
        <v>3.2708726022840917E-3</v>
      </c>
      <c r="D247">
        <f>IF(C247&lt;='Historical Method'!$B$7,1,0)</f>
        <v>0</v>
      </c>
      <c r="E247" s="8" t="str">
        <f t="shared" si="7"/>
        <v/>
      </c>
    </row>
    <row r="248" spans="1:5" x14ac:dyDescent="0.3">
      <c r="A248" s="2">
        <f>'Source Data'!A251</f>
        <v>45384</v>
      </c>
      <c r="B248" s="7">
        <f>'Source Data'!B251</f>
        <v>180.69</v>
      </c>
      <c r="C248" s="8">
        <f t="shared" si="6"/>
        <v>-1.5472177709012769E-3</v>
      </c>
      <c r="D248">
        <f>IF(C248&lt;='Historical Method'!$B$7,1,0)</f>
        <v>0</v>
      </c>
      <c r="E248" s="8" t="str">
        <f t="shared" si="7"/>
        <v/>
      </c>
    </row>
    <row r="249" spans="1:5" x14ac:dyDescent="0.3">
      <c r="A249" s="2">
        <f>'Source Data'!A252</f>
        <v>45385</v>
      </c>
      <c r="B249" s="7">
        <f>'Source Data'!B252</f>
        <v>182.41</v>
      </c>
      <c r="C249" s="8">
        <f t="shared" si="6"/>
        <v>9.5190658033095232E-3</v>
      </c>
      <c r="D249">
        <f>IF(C249&lt;='Historical Method'!$B$7,1,0)</f>
        <v>0</v>
      </c>
      <c r="E249" s="8" t="str">
        <f t="shared" si="7"/>
        <v/>
      </c>
    </row>
    <row r="250" spans="1:5" x14ac:dyDescent="0.3">
      <c r="A250" s="2">
        <f>'Source Data'!A253</f>
        <v>45386</v>
      </c>
      <c r="B250" s="7">
        <f>'Source Data'!B253</f>
        <v>180</v>
      </c>
      <c r="C250" s="8">
        <f t="shared" si="6"/>
        <v>-1.3211994956416895E-2</v>
      </c>
      <c r="D250">
        <f>IF(C250&lt;='Historical Method'!$B$7,1,0)</f>
        <v>0</v>
      </c>
      <c r="E250" s="8" t="str">
        <f t="shared" si="7"/>
        <v/>
      </c>
    </row>
    <row r="251" spans="1:5" x14ac:dyDescent="0.3">
      <c r="A251" s="2">
        <f>'Source Data'!A254</f>
        <v>45387</v>
      </c>
      <c r="B251" s="7">
        <f>'Source Data'!B254</f>
        <v>185.07</v>
      </c>
      <c r="C251" s="8">
        <f t="shared" si="6"/>
        <v>2.8166666666666673E-2</v>
      </c>
      <c r="D251">
        <f>IF(C251&lt;='Historical Method'!$B$7,1,0)</f>
        <v>0</v>
      </c>
      <c r="E251" s="8" t="str">
        <f t="shared" si="7"/>
        <v/>
      </c>
    </row>
    <row r="252" spans="1:5" x14ac:dyDescent="0.3">
      <c r="A252" s="2">
        <f>'Source Data'!A255</f>
        <v>45390</v>
      </c>
      <c r="B252" s="7">
        <f>'Source Data'!B255</f>
        <v>185.19</v>
      </c>
      <c r="C252" s="8">
        <f t="shared" si="6"/>
        <v>6.4840330685678182E-4</v>
      </c>
      <c r="D252">
        <f>IF(C252&lt;='Historical Method'!$B$7,1,0)</f>
        <v>0</v>
      </c>
      <c r="E252" s="8" t="str">
        <f t="shared" si="7"/>
        <v/>
      </c>
    </row>
    <row r="253" spans="1:5" x14ac:dyDescent="0.3">
      <c r="A253" s="2">
        <f>'Source Data'!A256</f>
        <v>45391</v>
      </c>
      <c r="B253" s="7">
        <f>'Source Data'!B256</f>
        <v>185.67</v>
      </c>
      <c r="C253" s="8">
        <f t="shared" si="6"/>
        <v>2.5919326097521012E-3</v>
      </c>
      <c r="D253">
        <f>IF(C253&lt;='Historical Method'!$B$7,1,0)</f>
        <v>0</v>
      </c>
      <c r="E253" s="8" t="str">
        <f t="shared" si="7"/>
        <v/>
      </c>
    </row>
    <row r="254" spans="1:5" x14ac:dyDescent="0.3">
      <c r="A254" s="2">
        <f>'Source Data'!A257</f>
        <v>45392</v>
      </c>
      <c r="B254" s="7">
        <f>'Source Data'!B257</f>
        <v>185.95</v>
      </c>
      <c r="C254" s="8">
        <f t="shared" si="6"/>
        <v>1.5080519200731946E-3</v>
      </c>
      <c r="D254">
        <f>IF(C254&lt;='Historical Method'!$B$7,1,0)</f>
        <v>0</v>
      </c>
      <c r="E254" s="8" t="str">
        <f t="shared" si="7"/>
        <v/>
      </c>
    </row>
    <row r="255" spans="1:5" x14ac:dyDescent="0.3">
      <c r="A255" s="2">
        <f>'Source Data'!A258</f>
        <v>45393</v>
      </c>
      <c r="B255" s="7">
        <f>'Source Data'!B258</f>
        <v>189.05</v>
      </c>
      <c r="C255" s="8">
        <f t="shared" si="6"/>
        <v>1.6671148158107219E-2</v>
      </c>
      <c r="D255">
        <f>IF(C255&lt;='Historical Method'!$B$7,1,0)</f>
        <v>0</v>
      </c>
      <c r="E255" s="8" t="str">
        <f t="shared" si="7"/>
        <v/>
      </c>
    </row>
    <row r="256" spans="1:5" x14ac:dyDescent="0.3">
      <c r="A256" s="2">
        <f>'Source Data'!A259</f>
        <v>45394</v>
      </c>
      <c r="B256" s="7">
        <f>'Source Data'!B259</f>
        <v>186.13</v>
      </c>
      <c r="C256" s="8">
        <f t="shared" si="6"/>
        <v>-1.5445649299127284E-2</v>
      </c>
      <c r="D256">
        <f>IF(C256&lt;='Historical Method'!$B$7,1,0)</f>
        <v>0</v>
      </c>
      <c r="E256" s="8" t="str">
        <f t="shared" si="7"/>
        <v/>
      </c>
    </row>
    <row r="257" spans="1:5" x14ac:dyDescent="0.3">
      <c r="A257" s="2">
        <f>'Source Data'!A260</f>
        <v>45397</v>
      </c>
      <c r="B257" s="7">
        <f>'Source Data'!B260</f>
        <v>183.62</v>
      </c>
      <c r="C257" s="8">
        <f t="shared" si="6"/>
        <v>-1.3485198517165342E-2</v>
      </c>
      <c r="D257">
        <f>IF(C257&lt;='Historical Method'!$B$7,1,0)</f>
        <v>0</v>
      </c>
      <c r="E257" s="8" t="str">
        <f t="shared" si="7"/>
        <v/>
      </c>
    </row>
    <row r="258" spans="1:5" x14ac:dyDescent="0.3">
      <c r="A258" s="2">
        <f>'Source Data'!A261</f>
        <v>45398</v>
      </c>
      <c r="B258" s="7">
        <f>'Source Data'!B261</f>
        <v>183.32</v>
      </c>
      <c r="C258" s="8">
        <f t="shared" si="6"/>
        <v>-1.6338089532731415E-3</v>
      </c>
      <c r="D258">
        <f>IF(C258&lt;='Historical Method'!$B$7,1,0)</f>
        <v>0</v>
      </c>
      <c r="E258" s="8" t="str">
        <f t="shared" si="7"/>
        <v/>
      </c>
    </row>
    <row r="259" spans="1:5" x14ac:dyDescent="0.3">
      <c r="A259" s="2">
        <f>'Source Data'!A262</f>
        <v>45399</v>
      </c>
      <c r="B259" s="7">
        <f>'Source Data'!B262</f>
        <v>181.28</v>
      </c>
      <c r="C259" s="8">
        <f t="shared" si="6"/>
        <v>-1.112808204233029E-2</v>
      </c>
      <c r="D259">
        <f>IF(C259&lt;='Historical Method'!$B$7,1,0)</f>
        <v>0</v>
      </c>
      <c r="E259" s="8" t="str">
        <f t="shared" si="7"/>
        <v/>
      </c>
    </row>
    <row r="260" spans="1:5" x14ac:dyDescent="0.3">
      <c r="A260" s="2">
        <f>'Source Data'!A263</f>
        <v>45400</v>
      </c>
      <c r="B260" s="7">
        <f>'Source Data'!B263</f>
        <v>179.22</v>
      </c>
      <c r="C260" s="8">
        <f t="shared" si="6"/>
        <v>-1.1363636363636354E-2</v>
      </c>
      <c r="D260">
        <f>IF(C260&lt;='Historical Method'!$B$7,1,0)</f>
        <v>0</v>
      </c>
      <c r="E260" s="8" t="str">
        <f t="shared" si="7"/>
        <v/>
      </c>
    </row>
    <row r="261" spans="1:5" x14ac:dyDescent="0.3">
      <c r="A261" s="2">
        <f>'Source Data'!A264</f>
        <v>45401</v>
      </c>
      <c r="B261" s="7">
        <f>'Source Data'!B264</f>
        <v>174.63</v>
      </c>
      <c r="C261" s="8">
        <f t="shared" si="6"/>
        <v>-2.5610980917308401E-2</v>
      </c>
      <c r="D261">
        <f>IF(C261&lt;='Historical Method'!$B$7,1,0)</f>
        <v>1</v>
      </c>
      <c r="E261" s="8">
        <f t="shared" si="7"/>
        <v>-2.5610980917308401E-2</v>
      </c>
    </row>
    <row r="262" spans="1:5" x14ac:dyDescent="0.3">
      <c r="A262" s="2">
        <f>'Source Data'!A265</f>
        <v>45404</v>
      </c>
      <c r="B262" s="7">
        <f>'Source Data'!B265</f>
        <v>177.23</v>
      </c>
      <c r="C262" s="8">
        <f t="shared" ref="C262:C325" si="8">B262/B261-1</f>
        <v>1.488862165721816E-2</v>
      </c>
      <c r="D262">
        <f>IF(C262&lt;='Historical Method'!$B$7,1,0)</f>
        <v>0</v>
      </c>
      <c r="E262" s="8" t="str">
        <f t="shared" ref="E262:E325" si="9">IF(D262=1,C262,"")</f>
        <v/>
      </c>
    </row>
    <row r="263" spans="1:5" x14ac:dyDescent="0.3">
      <c r="A263" s="2">
        <f>'Source Data'!A266</f>
        <v>45405</v>
      </c>
      <c r="B263" s="7">
        <f>'Source Data'!B266</f>
        <v>179.54</v>
      </c>
      <c r="C263" s="8">
        <f t="shared" si="8"/>
        <v>1.3033910737459742E-2</v>
      </c>
      <c r="D263">
        <f>IF(C263&lt;='Historical Method'!$B$7,1,0)</f>
        <v>0</v>
      </c>
      <c r="E263" s="8" t="str">
        <f t="shared" si="9"/>
        <v/>
      </c>
    </row>
    <row r="264" spans="1:5" x14ac:dyDescent="0.3">
      <c r="A264" s="2">
        <f>'Source Data'!A267</f>
        <v>45406</v>
      </c>
      <c r="B264" s="7">
        <f>'Source Data'!B267</f>
        <v>176.59</v>
      </c>
      <c r="C264" s="8">
        <f t="shared" si="8"/>
        <v>-1.6430878912777058E-2</v>
      </c>
      <c r="D264">
        <f>IF(C264&lt;='Historical Method'!$B$7,1,0)</f>
        <v>0</v>
      </c>
      <c r="E264" s="8" t="str">
        <f t="shared" si="9"/>
        <v/>
      </c>
    </row>
    <row r="265" spans="1:5" x14ac:dyDescent="0.3">
      <c r="A265" s="2">
        <f>'Source Data'!A268</f>
        <v>45407</v>
      </c>
      <c r="B265" s="7">
        <f>'Source Data'!B268</f>
        <v>173.67</v>
      </c>
      <c r="C265" s="8">
        <f t="shared" si="8"/>
        <v>-1.653547766011676E-2</v>
      </c>
      <c r="D265">
        <f>IF(C265&lt;='Historical Method'!$B$7,1,0)</f>
        <v>0</v>
      </c>
      <c r="E265" s="8" t="str">
        <f t="shared" si="9"/>
        <v/>
      </c>
    </row>
    <row r="266" spans="1:5" x14ac:dyDescent="0.3">
      <c r="A266" s="2">
        <f>'Source Data'!A269</f>
        <v>45408</v>
      </c>
      <c r="B266" s="7">
        <f>'Source Data'!B269</f>
        <v>179.62</v>
      </c>
      <c r="C266" s="8">
        <f t="shared" si="8"/>
        <v>3.4260378879484188E-2</v>
      </c>
      <c r="D266">
        <f>IF(C266&lt;='Historical Method'!$B$7,1,0)</f>
        <v>0</v>
      </c>
      <c r="E266" s="8" t="str">
        <f t="shared" si="9"/>
        <v/>
      </c>
    </row>
    <row r="267" spans="1:5" x14ac:dyDescent="0.3">
      <c r="A267" s="2">
        <f>'Source Data'!A270</f>
        <v>45411</v>
      </c>
      <c r="B267" s="7">
        <f>'Source Data'!B270</f>
        <v>180.96</v>
      </c>
      <c r="C267" s="8">
        <f t="shared" si="8"/>
        <v>7.4601937423450781E-3</v>
      </c>
      <c r="D267">
        <f>IF(C267&lt;='Historical Method'!$B$7,1,0)</f>
        <v>0</v>
      </c>
      <c r="E267" s="8" t="str">
        <f t="shared" si="9"/>
        <v/>
      </c>
    </row>
    <row r="268" spans="1:5" x14ac:dyDescent="0.3">
      <c r="A268" s="2">
        <f>'Source Data'!A271</f>
        <v>45412</v>
      </c>
      <c r="B268" s="7">
        <f>'Source Data'!B271</f>
        <v>175</v>
      </c>
      <c r="C268" s="8">
        <f t="shared" si="8"/>
        <v>-3.2935455349248466E-2</v>
      </c>
      <c r="D268">
        <f>IF(C268&lt;='Historical Method'!$B$7,1,0)</f>
        <v>1</v>
      </c>
      <c r="E268" s="8">
        <f t="shared" si="9"/>
        <v>-3.2935455349248466E-2</v>
      </c>
    </row>
    <row r="269" spans="1:5" x14ac:dyDescent="0.3">
      <c r="A269" s="2">
        <f>'Source Data'!A272</f>
        <v>45413</v>
      </c>
      <c r="B269" s="7">
        <f>'Source Data'!B272</f>
        <v>179</v>
      </c>
      <c r="C269" s="8">
        <f t="shared" si="8"/>
        <v>2.2857142857142909E-2</v>
      </c>
      <c r="D269">
        <f>IF(C269&lt;='Historical Method'!$B$7,1,0)</f>
        <v>0</v>
      </c>
      <c r="E269" s="8" t="str">
        <f t="shared" si="9"/>
        <v/>
      </c>
    </row>
    <row r="270" spans="1:5" x14ac:dyDescent="0.3">
      <c r="A270" s="2">
        <f>'Source Data'!A273</f>
        <v>45414</v>
      </c>
      <c r="B270" s="7">
        <f>'Source Data'!B273</f>
        <v>184.72</v>
      </c>
      <c r="C270" s="8">
        <f t="shared" si="8"/>
        <v>3.1955307262569788E-2</v>
      </c>
      <c r="D270">
        <f>IF(C270&lt;='Historical Method'!$B$7,1,0)</f>
        <v>0</v>
      </c>
      <c r="E270" s="8" t="str">
        <f t="shared" si="9"/>
        <v/>
      </c>
    </row>
    <row r="271" spans="1:5" x14ac:dyDescent="0.3">
      <c r="A271" s="2">
        <f>'Source Data'!A274</f>
        <v>45415</v>
      </c>
      <c r="B271" s="7">
        <f>'Source Data'!B274</f>
        <v>186.21</v>
      </c>
      <c r="C271" s="8">
        <f t="shared" si="8"/>
        <v>8.0662624512777281E-3</v>
      </c>
      <c r="D271">
        <f>IF(C271&lt;='Historical Method'!$B$7,1,0)</f>
        <v>0</v>
      </c>
      <c r="E271" s="8" t="str">
        <f t="shared" si="9"/>
        <v/>
      </c>
    </row>
    <row r="272" spans="1:5" x14ac:dyDescent="0.3">
      <c r="A272" s="2">
        <f>'Source Data'!A275</f>
        <v>45418</v>
      </c>
      <c r="B272" s="7">
        <f>'Source Data'!B275</f>
        <v>188.7</v>
      </c>
      <c r="C272" s="8">
        <f t="shared" si="8"/>
        <v>1.33719993555661E-2</v>
      </c>
      <c r="D272">
        <f>IF(C272&lt;='Historical Method'!$B$7,1,0)</f>
        <v>0</v>
      </c>
      <c r="E272" s="8" t="str">
        <f t="shared" si="9"/>
        <v/>
      </c>
    </row>
    <row r="273" spans="1:5" x14ac:dyDescent="0.3">
      <c r="A273" s="2">
        <f>'Source Data'!A276</f>
        <v>45419</v>
      </c>
      <c r="B273" s="7">
        <f>'Source Data'!B276</f>
        <v>188.76</v>
      </c>
      <c r="C273" s="8">
        <f t="shared" si="8"/>
        <v>3.1796502384739966E-4</v>
      </c>
      <c r="D273">
        <f>IF(C273&lt;='Historical Method'!$B$7,1,0)</f>
        <v>0</v>
      </c>
      <c r="E273" s="8" t="str">
        <f t="shared" si="9"/>
        <v/>
      </c>
    </row>
    <row r="274" spans="1:5" x14ac:dyDescent="0.3">
      <c r="A274" s="2">
        <f>'Source Data'!A277</f>
        <v>45420</v>
      </c>
      <c r="B274" s="7">
        <f>'Source Data'!B277</f>
        <v>188</v>
      </c>
      <c r="C274" s="8">
        <f t="shared" si="8"/>
        <v>-4.0262767535493849E-3</v>
      </c>
      <c r="D274">
        <f>IF(C274&lt;='Historical Method'!$B$7,1,0)</f>
        <v>0</v>
      </c>
      <c r="E274" s="8" t="str">
        <f t="shared" si="9"/>
        <v/>
      </c>
    </row>
    <row r="275" spans="1:5" x14ac:dyDescent="0.3">
      <c r="A275" s="2">
        <f>'Source Data'!A278</f>
        <v>45421</v>
      </c>
      <c r="B275" s="7">
        <f>'Source Data'!B278</f>
        <v>189.5</v>
      </c>
      <c r="C275" s="8">
        <f t="shared" si="8"/>
        <v>7.9787234042554278E-3</v>
      </c>
      <c r="D275">
        <f>IF(C275&lt;='Historical Method'!$B$7,1,0)</f>
        <v>0</v>
      </c>
      <c r="E275" s="8" t="str">
        <f t="shared" si="9"/>
        <v/>
      </c>
    </row>
    <row r="276" spans="1:5" x14ac:dyDescent="0.3">
      <c r="A276" s="2">
        <f>'Source Data'!A279</f>
        <v>45422</v>
      </c>
      <c r="B276" s="7">
        <f>'Source Data'!B279</f>
        <v>187.48</v>
      </c>
      <c r="C276" s="8">
        <f t="shared" si="8"/>
        <v>-1.065963060686026E-2</v>
      </c>
      <c r="D276">
        <f>IF(C276&lt;='Historical Method'!$B$7,1,0)</f>
        <v>0</v>
      </c>
      <c r="E276" s="8" t="str">
        <f t="shared" si="9"/>
        <v/>
      </c>
    </row>
    <row r="277" spans="1:5" x14ac:dyDescent="0.3">
      <c r="A277" s="2">
        <f>'Source Data'!A280</f>
        <v>45425</v>
      </c>
      <c r="B277" s="7">
        <f>'Source Data'!B280</f>
        <v>186.57</v>
      </c>
      <c r="C277" s="8">
        <f t="shared" si="8"/>
        <v>-4.8538510774482901E-3</v>
      </c>
      <c r="D277">
        <f>IF(C277&lt;='Historical Method'!$B$7,1,0)</f>
        <v>0</v>
      </c>
      <c r="E277" s="8" t="str">
        <f t="shared" si="9"/>
        <v/>
      </c>
    </row>
    <row r="278" spans="1:5" x14ac:dyDescent="0.3">
      <c r="A278" s="2">
        <f>'Source Data'!A281</f>
        <v>45426</v>
      </c>
      <c r="B278" s="7">
        <f>'Source Data'!B281</f>
        <v>187.07</v>
      </c>
      <c r="C278" s="8">
        <f t="shared" si="8"/>
        <v>2.6799592646191694E-3</v>
      </c>
      <c r="D278">
        <f>IF(C278&lt;='Historical Method'!$B$7,1,0)</f>
        <v>0</v>
      </c>
      <c r="E278" s="8" t="str">
        <f t="shared" si="9"/>
        <v/>
      </c>
    </row>
    <row r="279" spans="1:5" x14ac:dyDescent="0.3">
      <c r="A279" s="2">
        <f>'Source Data'!A282</f>
        <v>45427</v>
      </c>
      <c r="B279" s="7">
        <f>'Source Data'!B282</f>
        <v>185.99</v>
      </c>
      <c r="C279" s="8">
        <f t="shared" si="8"/>
        <v>-5.7732399636498677E-3</v>
      </c>
      <c r="D279">
        <f>IF(C279&lt;='Historical Method'!$B$7,1,0)</f>
        <v>0</v>
      </c>
      <c r="E279" s="8" t="str">
        <f t="shared" si="9"/>
        <v/>
      </c>
    </row>
    <row r="280" spans="1:5" x14ac:dyDescent="0.3">
      <c r="A280" s="2">
        <f>'Source Data'!A283</f>
        <v>45428</v>
      </c>
      <c r="B280" s="7">
        <f>'Source Data'!B283</f>
        <v>183.63</v>
      </c>
      <c r="C280" s="8">
        <f t="shared" si="8"/>
        <v>-1.26888542394753E-2</v>
      </c>
      <c r="D280">
        <f>IF(C280&lt;='Historical Method'!$B$7,1,0)</f>
        <v>0</v>
      </c>
      <c r="E280" s="8" t="str">
        <f t="shared" si="9"/>
        <v/>
      </c>
    </row>
    <row r="281" spans="1:5" x14ac:dyDescent="0.3">
      <c r="A281" s="2">
        <f>'Source Data'!A284</f>
        <v>45429</v>
      </c>
      <c r="B281" s="7">
        <f>'Source Data'!B284</f>
        <v>184.7</v>
      </c>
      <c r="C281" s="8">
        <f t="shared" si="8"/>
        <v>5.8269345967434383E-3</v>
      </c>
      <c r="D281">
        <f>IF(C281&lt;='Historical Method'!$B$7,1,0)</f>
        <v>0</v>
      </c>
      <c r="E281" s="8" t="str">
        <f t="shared" si="9"/>
        <v/>
      </c>
    </row>
    <row r="282" spans="1:5" x14ac:dyDescent="0.3">
      <c r="A282" s="2">
        <f>'Source Data'!A285</f>
        <v>45432</v>
      </c>
      <c r="B282" s="7">
        <f>'Source Data'!B285</f>
        <v>183.54</v>
      </c>
      <c r="C282" s="8">
        <f t="shared" si="8"/>
        <v>-6.2804547915538134E-3</v>
      </c>
      <c r="D282">
        <f>IF(C282&lt;='Historical Method'!$B$7,1,0)</f>
        <v>0</v>
      </c>
      <c r="E282" s="8" t="str">
        <f t="shared" si="9"/>
        <v/>
      </c>
    </row>
    <row r="283" spans="1:5" x14ac:dyDescent="0.3">
      <c r="A283" s="2">
        <f>'Source Data'!A286</f>
        <v>45433</v>
      </c>
      <c r="B283" s="7">
        <f>'Source Data'!B286</f>
        <v>183.15</v>
      </c>
      <c r="C283" s="8">
        <f t="shared" si="8"/>
        <v>-2.1248774109184909E-3</v>
      </c>
      <c r="D283">
        <f>IF(C283&lt;='Historical Method'!$B$7,1,0)</f>
        <v>0</v>
      </c>
      <c r="E283" s="8" t="str">
        <f t="shared" si="9"/>
        <v/>
      </c>
    </row>
    <row r="284" spans="1:5" x14ac:dyDescent="0.3">
      <c r="A284" s="2">
        <f>'Source Data'!A287</f>
        <v>45434</v>
      </c>
      <c r="B284" s="7">
        <f>'Source Data'!B287</f>
        <v>183.13</v>
      </c>
      <c r="C284" s="8">
        <f t="shared" si="8"/>
        <v>-1.0920010920012491E-4</v>
      </c>
      <c r="D284">
        <f>IF(C284&lt;='Historical Method'!$B$7,1,0)</f>
        <v>0</v>
      </c>
      <c r="E284" s="8" t="str">
        <f t="shared" si="9"/>
        <v/>
      </c>
    </row>
    <row r="285" spans="1:5" x14ac:dyDescent="0.3">
      <c r="A285" s="2">
        <f>'Source Data'!A288</f>
        <v>45435</v>
      </c>
      <c r="B285" s="7">
        <f>'Source Data'!B288</f>
        <v>181.05</v>
      </c>
      <c r="C285" s="8">
        <f t="shared" si="8"/>
        <v>-1.1358051657292534E-2</v>
      </c>
      <c r="D285">
        <f>IF(C285&lt;='Historical Method'!$B$7,1,0)</f>
        <v>0</v>
      </c>
      <c r="E285" s="8" t="str">
        <f t="shared" si="9"/>
        <v/>
      </c>
    </row>
    <row r="286" spans="1:5" x14ac:dyDescent="0.3">
      <c r="A286" s="2">
        <f>'Source Data'!A289</f>
        <v>45436</v>
      </c>
      <c r="B286" s="7">
        <f>'Source Data'!B289</f>
        <v>180.75</v>
      </c>
      <c r="C286" s="8">
        <f t="shared" si="8"/>
        <v>-1.65700082850051E-3</v>
      </c>
      <c r="D286">
        <f>IF(C286&lt;='Historical Method'!$B$7,1,0)</f>
        <v>0</v>
      </c>
      <c r="E286" s="8" t="str">
        <f t="shared" si="9"/>
        <v/>
      </c>
    </row>
    <row r="287" spans="1:5" x14ac:dyDescent="0.3">
      <c r="A287" s="2">
        <f>'Source Data'!A290</f>
        <v>45440</v>
      </c>
      <c r="B287" s="7">
        <f>'Source Data'!B290</f>
        <v>182.15</v>
      </c>
      <c r="C287" s="8">
        <f t="shared" si="8"/>
        <v>7.7455048409404981E-3</v>
      </c>
      <c r="D287">
        <f>IF(C287&lt;='Historical Method'!$B$7,1,0)</f>
        <v>0</v>
      </c>
      <c r="E287" s="8" t="str">
        <f t="shared" si="9"/>
        <v/>
      </c>
    </row>
    <row r="288" spans="1:5" x14ac:dyDescent="0.3">
      <c r="A288" s="2">
        <f>'Source Data'!A291</f>
        <v>45441</v>
      </c>
      <c r="B288" s="7">
        <f>'Source Data'!B291</f>
        <v>182.02</v>
      </c>
      <c r="C288" s="8">
        <f t="shared" si="8"/>
        <v>-7.1369750205874105E-4</v>
      </c>
      <c r="D288">
        <f>IF(C288&lt;='Historical Method'!$B$7,1,0)</f>
        <v>0</v>
      </c>
      <c r="E288" s="8" t="str">
        <f t="shared" si="9"/>
        <v/>
      </c>
    </row>
    <row r="289" spans="1:5" x14ac:dyDescent="0.3">
      <c r="A289" s="2">
        <f>'Source Data'!A292</f>
        <v>45442</v>
      </c>
      <c r="B289" s="7">
        <f>'Source Data'!B292</f>
        <v>179.32</v>
      </c>
      <c r="C289" s="8">
        <f t="shared" si="8"/>
        <v>-1.4833534776398261E-2</v>
      </c>
      <c r="D289">
        <f>IF(C289&lt;='Historical Method'!$B$7,1,0)</f>
        <v>0</v>
      </c>
      <c r="E289" s="8" t="str">
        <f t="shared" si="9"/>
        <v/>
      </c>
    </row>
    <row r="290" spans="1:5" x14ac:dyDescent="0.3">
      <c r="A290" s="2">
        <f>'Source Data'!A293</f>
        <v>45443</v>
      </c>
      <c r="B290" s="7">
        <f>'Source Data'!B293</f>
        <v>176.44</v>
      </c>
      <c r="C290" s="8">
        <f t="shared" si="8"/>
        <v>-1.6060673656033919E-2</v>
      </c>
      <c r="D290">
        <f>IF(C290&lt;='Historical Method'!$B$7,1,0)</f>
        <v>0</v>
      </c>
      <c r="E290" s="8" t="str">
        <f t="shared" si="9"/>
        <v/>
      </c>
    </row>
    <row r="291" spans="1:5" x14ac:dyDescent="0.3">
      <c r="A291" s="2">
        <f>'Source Data'!A294</f>
        <v>45446</v>
      </c>
      <c r="B291" s="7">
        <f>'Source Data'!B294</f>
        <v>178.34</v>
      </c>
      <c r="C291" s="8">
        <f t="shared" si="8"/>
        <v>1.0768533212423437E-2</v>
      </c>
      <c r="D291">
        <f>IF(C291&lt;='Historical Method'!$B$7,1,0)</f>
        <v>0</v>
      </c>
      <c r="E291" s="8" t="str">
        <f t="shared" si="9"/>
        <v/>
      </c>
    </row>
    <row r="292" spans="1:5" x14ac:dyDescent="0.3">
      <c r="A292" s="2">
        <f>'Source Data'!A295</f>
        <v>45447</v>
      </c>
      <c r="B292" s="7">
        <f>'Source Data'!B295</f>
        <v>179.34</v>
      </c>
      <c r="C292" s="8">
        <f t="shared" si="8"/>
        <v>5.6072670180553619E-3</v>
      </c>
      <c r="D292">
        <f>IF(C292&lt;='Historical Method'!$B$7,1,0)</f>
        <v>0</v>
      </c>
      <c r="E292" s="8" t="str">
        <f t="shared" si="9"/>
        <v/>
      </c>
    </row>
    <row r="293" spans="1:5" x14ac:dyDescent="0.3">
      <c r="A293" s="2">
        <f>'Source Data'!A296</f>
        <v>45448</v>
      </c>
      <c r="B293" s="7">
        <f>'Source Data'!B296</f>
        <v>181.28</v>
      </c>
      <c r="C293" s="8">
        <f t="shared" si="8"/>
        <v>1.0817441730790689E-2</v>
      </c>
      <c r="D293">
        <f>IF(C293&lt;='Historical Method'!$B$7,1,0)</f>
        <v>0</v>
      </c>
      <c r="E293" s="8" t="str">
        <f t="shared" si="9"/>
        <v/>
      </c>
    </row>
    <row r="294" spans="1:5" x14ac:dyDescent="0.3">
      <c r="A294" s="2">
        <f>'Source Data'!A297</f>
        <v>45449</v>
      </c>
      <c r="B294" s="7">
        <f>'Source Data'!B297</f>
        <v>185</v>
      </c>
      <c r="C294" s="8">
        <f t="shared" si="8"/>
        <v>2.0520741394527864E-2</v>
      </c>
      <c r="D294">
        <f>IF(C294&lt;='Historical Method'!$B$7,1,0)</f>
        <v>0</v>
      </c>
      <c r="E294" s="8" t="str">
        <f t="shared" si="9"/>
        <v/>
      </c>
    </row>
    <row r="295" spans="1:5" x14ac:dyDescent="0.3">
      <c r="A295" s="2">
        <f>'Source Data'!A298</f>
        <v>45450</v>
      </c>
      <c r="B295" s="7">
        <f>'Source Data'!B298</f>
        <v>184.3</v>
      </c>
      <c r="C295" s="8">
        <f t="shared" si="8"/>
        <v>-3.7837837837837451E-3</v>
      </c>
      <c r="D295">
        <f>IF(C295&lt;='Historical Method'!$B$7,1,0)</f>
        <v>0</v>
      </c>
      <c r="E295" s="8" t="str">
        <f t="shared" si="9"/>
        <v/>
      </c>
    </row>
    <row r="296" spans="1:5" x14ac:dyDescent="0.3">
      <c r="A296" s="2">
        <f>'Source Data'!A299</f>
        <v>45453</v>
      </c>
      <c r="B296" s="7">
        <f>'Source Data'!B299</f>
        <v>187.06</v>
      </c>
      <c r="C296" s="8">
        <f t="shared" si="8"/>
        <v>1.49755832881171E-2</v>
      </c>
      <c r="D296">
        <f>IF(C296&lt;='Historical Method'!$B$7,1,0)</f>
        <v>0</v>
      </c>
      <c r="E296" s="8" t="str">
        <f t="shared" si="9"/>
        <v/>
      </c>
    </row>
    <row r="297" spans="1:5" x14ac:dyDescent="0.3">
      <c r="A297" s="2">
        <f>'Source Data'!A300</f>
        <v>45454</v>
      </c>
      <c r="B297" s="7">
        <f>'Source Data'!B300</f>
        <v>187.23</v>
      </c>
      <c r="C297" s="8">
        <f t="shared" si="8"/>
        <v>9.0879931572751538E-4</v>
      </c>
      <c r="D297">
        <f>IF(C297&lt;='Historical Method'!$B$7,1,0)</f>
        <v>0</v>
      </c>
      <c r="E297" s="8" t="str">
        <f t="shared" si="9"/>
        <v/>
      </c>
    </row>
    <row r="298" spans="1:5" x14ac:dyDescent="0.3">
      <c r="A298" s="2">
        <f>'Source Data'!A301</f>
        <v>45455</v>
      </c>
      <c r="B298" s="7">
        <f>'Source Data'!B301</f>
        <v>186.89</v>
      </c>
      <c r="C298" s="8">
        <f t="shared" si="8"/>
        <v>-1.8159482988837627E-3</v>
      </c>
      <c r="D298">
        <f>IF(C298&lt;='Historical Method'!$B$7,1,0)</f>
        <v>0</v>
      </c>
      <c r="E298" s="8" t="str">
        <f t="shared" si="9"/>
        <v/>
      </c>
    </row>
    <row r="299" spans="1:5" x14ac:dyDescent="0.3">
      <c r="A299" s="2">
        <f>'Source Data'!A302</f>
        <v>45456</v>
      </c>
      <c r="B299" s="7">
        <f>'Source Data'!B302</f>
        <v>183.83</v>
      </c>
      <c r="C299" s="8">
        <f t="shared" si="8"/>
        <v>-1.6373267697575966E-2</v>
      </c>
      <c r="D299">
        <f>IF(C299&lt;='Historical Method'!$B$7,1,0)</f>
        <v>0</v>
      </c>
      <c r="E299" s="8" t="str">
        <f t="shared" si="9"/>
        <v/>
      </c>
    </row>
    <row r="300" spans="1:5" x14ac:dyDescent="0.3">
      <c r="A300" s="2">
        <f>'Source Data'!A303</f>
        <v>45457</v>
      </c>
      <c r="B300" s="7">
        <f>'Source Data'!B303</f>
        <v>183.66</v>
      </c>
      <c r="C300" s="8">
        <f t="shared" si="8"/>
        <v>-9.2476744818592582E-4</v>
      </c>
      <c r="D300">
        <f>IF(C300&lt;='Historical Method'!$B$7,1,0)</f>
        <v>0</v>
      </c>
      <c r="E300" s="8" t="str">
        <f t="shared" si="9"/>
        <v/>
      </c>
    </row>
    <row r="301" spans="1:5" x14ac:dyDescent="0.3">
      <c r="A301" s="2">
        <f>'Source Data'!A304</f>
        <v>45460</v>
      </c>
      <c r="B301" s="7">
        <f>'Source Data'!B304</f>
        <v>184.06</v>
      </c>
      <c r="C301" s="8">
        <f t="shared" si="8"/>
        <v>2.1779374931940598E-3</v>
      </c>
      <c r="D301">
        <f>IF(C301&lt;='Historical Method'!$B$7,1,0)</f>
        <v>0</v>
      </c>
      <c r="E301" s="8" t="str">
        <f t="shared" si="9"/>
        <v/>
      </c>
    </row>
    <row r="302" spans="1:5" x14ac:dyDescent="0.3">
      <c r="A302" s="2">
        <f>'Source Data'!A305</f>
        <v>45461</v>
      </c>
      <c r="B302" s="7">
        <f>'Source Data'!B305</f>
        <v>182.81</v>
      </c>
      <c r="C302" s="8">
        <f t="shared" si="8"/>
        <v>-6.7912637183527025E-3</v>
      </c>
      <c r="D302">
        <f>IF(C302&lt;='Historical Method'!$B$7,1,0)</f>
        <v>0</v>
      </c>
      <c r="E302" s="8" t="str">
        <f t="shared" si="9"/>
        <v/>
      </c>
    </row>
    <row r="303" spans="1:5" x14ac:dyDescent="0.3">
      <c r="A303" s="2">
        <f>'Source Data'!A306</f>
        <v>45463</v>
      </c>
      <c r="B303" s="7">
        <f>'Source Data'!B306</f>
        <v>186.1</v>
      </c>
      <c r="C303" s="8">
        <f t="shared" si="8"/>
        <v>1.7996827307040109E-2</v>
      </c>
      <c r="D303">
        <f>IF(C303&lt;='Historical Method'!$B$7,1,0)</f>
        <v>0</v>
      </c>
      <c r="E303" s="8" t="str">
        <f t="shared" si="9"/>
        <v/>
      </c>
    </row>
    <row r="304" spans="1:5" x14ac:dyDescent="0.3">
      <c r="A304" s="2">
        <f>'Source Data'!A307</f>
        <v>45464</v>
      </c>
      <c r="B304" s="7">
        <f>'Source Data'!B307</f>
        <v>189.08</v>
      </c>
      <c r="C304" s="8">
        <f t="shared" si="8"/>
        <v>1.6012896292316059E-2</v>
      </c>
      <c r="D304">
        <f>IF(C304&lt;='Historical Method'!$B$7,1,0)</f>
        <v>0</v>
      </c>
      <c r="E304" s="8" t="str">
        <f t="shared" si="9"/>
        <v/>
      </c>
    </row>
    <row r="305" spans="1:5" x14ac:dyDescent="0.3">
      <c r="A305" s="2">
        <f>'Source Data'!A308</f>
        <v>45467</v>
      </c>
      <c r="B305" s="7">
        <f>'Source Data'!B308</f>
        <v>185.57</v>
      </c>
      <c r="C305" s="8">
        <f t="shared" si="8"/>
        <v>-1.8563570975248633E-2</v>
      </c>
      <c r="D305">
        <f>IF(C305&lt;='Historical Method'!$B$7,1,0)</f>
        <v>0</v>
      </c>
      <c r="E305" s="8" t="str">
        <f t="shared" si="9"/>
        <v/>
      </c>
    </row>
    <row r="306" spans="1:5" x14ac:dyDescent="0.3">
      <c r="A306" s="2">
        <f>'Source Data'!A309</f>
        <v>45468</v>
      </c>
      <c r="B306" s="7">
        <f>'Source Data'!B309</f>
        <v>186.34</v>
      </c>
      <c r="C306" s="8">
        <f t="shared" si="8"/>
        <v>4.1493775933609811E-3</v>
      </c>
      <c r="D306">
        <f>IF(C306&lt;='Historical Method'!$B$7,1,0)</f>
        <v>0</v>
      </c>
      <c r="E306" s="8" t="str">
        <f t="shared" si="9"/>
        <v/>
      </c>
    </row>
    <row r="307" spans="1:5" x14ac:dyDescent="0.3">
      <c r="A307" s="2">
        <f>'Source Data'!A310</f>
        <v>45469</v>
      </c>
      <c r="B307" s="7">
        <f>'Source Data'!B310</f>
        <v>193.61</v>
      </c>
      <c r="C307" s="8">
        <f t="shared" si="8"/>
        <v>3.901470430396059E-2</v>
      </c>
      <c r="D307">
        <f>IF(C307&lt;='Historical Method'!$B$7,1,0)</f>
        <v>0</v>
      </c>
      <c r="E307" s="8" t="str">
        <f t="shared" si="9"/>
        <v/>
      </c>
    </row>
    <row r="308" spans="1:5" x14ac:dyDescent="0.3">
      <c r="A308" s="2">
        <f>'Source Data'!A311</f>
        <v>45470</v>
      </c>
      <c r="B308" s="7">
        <f>'Source Data'!B311</f>
        <v>197.85</v>
      </c>
      <c r="C308" s="8">
        <f t="shared" si="8"/>
        <v>2.1899695263674301E-2</v>
      </c>
      <c r="D308">
        <f>IF(C308&lt;='Historical Method'!$B$7,1,0)</f>
        <v>0</v>
      </c>
      <c r="E308" s="8" t="str">
        <f t="shared" si="9"/>
        <v/>
      </c>
    </row>
    <row r="309" spans="1:5" x14ac:dyDescent="0.3">
      <c r="A309" s="2">
        <f>'Source Data'!A312</f>
        <v>45471</v>
      </c>
      <c r="B309" s="7">
        <f>'Source Data'!B312</f>
        <v>193.25</v>
      </c>
      <c r="C309" s="8">
        <f t="shared" si="8"/>
        <v>-2.324993682082388E-2</v>
      </c>
      <c r="D309">
        <f>IF(C309&lt;='Historical Method'!$B$7,1,0)</f>
        <v>1</v>
      </c>
      <c r="E309" s="8">
        <f t="shared" si="9"/>
        <v>-2.324993682082388E-2</v>
      </c>
    </row>
    <row r="310" spans="1:5" x14ac:dyDescent="0.3">
      <c r="A310" s="2">
        <f>'Source Data'!A313</f>
        <v>45474</v>
      </c>
      <c r="B310" s="7">
        <f>'Source Data'!B313</f>
        <v>197.2</v>
      </c>
      <c r="C310" s="8">
        <f t="shared" si="8"/>
        <v>2.0439844760672621E-2</v>
      </c>
      <c r="D310">
        <f>IF(C310&lt;='Historical Method'!$B$7,1,0)</f>
        <v>0</v>
      </c>
      <c r="E310" s="8" t="str">
        <f t="shared" si="9"/>
        <v/>
      </c>
    </row>
    <row r="311" spans="1:5" x14ac:dyDescent="0.3">
      <c r="A311" s="2">
        <f>'Source Data'!A314</f>
        <v>45475</v>
      </c>
      <c r="B311" s="7">
        <f>'Source Data'!B314</f>
        <v>200</v>
      </c>
      <c r="C311" s="8">
        <f t="shared" si="8"/>
        <v>1.4198782961460488E-2</v>
      </c>
      <c r="D311">
        <f>IF(C311&lt;='Historical Method'!$B$7,1,0)</f>
        <v>0</v>
      </c>
      <c r="E311" s="8" t="str">
        <f t="shared" si="9"/>
        <v/>
      </c>
    </row>
    <row r="312" spans="1:5" x14ac:dyDescent="0.3">
      <c r="A312" s="2">
        <f>'Source Data'!A315</f>
        <v>45476</v>
      </c>
      <c r="B312" s="7">
        <f>'Source Data'!B315</f>
        <v>197.59</v>
      </c>
      <c r="C312" s="8">
        <f t="shared" si="8"/>
        <v>-1.2050000000000005E-2</v>
      </c>
      <c r="D312">
        <f>IF(C312&lt;='Historical Method'!$B$7,1,0)</f>
        <v>0</v>
      </c>
      <c r="E312" s="8" t="str">
        <f t="shared" si="9"/>
        <v/>
      </c>
    </row>
    <row r="313" spans="1:5" x14ac:dyDescent="0.3">
      <c r="A313" s="2">
        <f>'Source Data'!A316</f>
        <v>45478</v>
      </c>
      <c r="B313" s="7">
        <f>'Source Data'!B316</f>
        <v>200</v>
      </c>
      <c r="C313" s="8">
        <f t="shared" si="8"/>
        <v>1.2196973531049204E-2</v>
      </c>
      <c r="D313">
        <f>IF(C313&lt;='Historical Method'!$B$7,1,0)</f>
        <v>0</v>
      </c>
      <c r="E313" s="8" t="str">
        <f t="shared" si="9"/>
        <v/>
      </c>
    </row>
    <row r="314" spans="1:5" x14ac:dyDescent="0.3">
      <c r="A314" s="2">
        <f>'Source Data'!A317</f>
        <v>45481</v>
      </c>
      <c r="B314" s="7">
        <f>'Source Data'!B317</f>
        <v>199.29</v>
      </c>
      <c r="C314" s="8">
        <f t="shared" si="8"/>
        <v>-3.5500000000000531E-3</v>
      </c>
      <c r="D314">
        <f>IF(C314&lt;='Historical Method'!$B$7,1,0)</f>
        <v>0</v>
      </c>
      <c r="E314" s="8" t="str">
        <f t="shared" si="9"/>
        <v/>
      </c>
    </row>
    <row r="315" spans="1:5" x14ac:dyDescent="0.3">
      <c r="A315" s="2">
        <f>'Source Data'!A318</f>
        <v>45482</v>
      </c>
      <c r="B315" s="7">
        <f>'Source Data'!B318</f>
        <v>199.34</v>
      </c>
      <c r="C315" s="8">
        <f t="shared" si="8"/>
        <v>2.5089066184968978E-4</v>
      </c>
      <c r="D315">
        <f>IF(C315&lt;='Historical Method'!$B$7,1,0)</f>
        <v>0</v>
      </c>
      <c r="E315" s="8" t="str">
        <f t="shared" si="9"/>
        <v/>
      </c>
    </row>
    <row r="316" spans="1:5" x14ac:dyDescent="0.3">
      <c r="A316" s="2">
        <f>'Source Data'!A319</f>
        <v>45483</v>
      </c>
      <c r="B316" s="7">
        <f>'Source Data'!B319</f>
        <v>199.79</v>
      </c>
      <c r="C316" s="8">
        <f t="shared" si="8"/>
        <v>2.2574495836258368E-3</v>
      </c>
      <c r="D316">
        <f>IF(C316&lt;='Historical Method'!$B$7,1,0)</f>
        <v>0</v>
      </c>
      <c r="E316" s="8" t="str">
        <f t="shared" si="9"/>
        <v/>
      </c>
    </row>
    <row r="317" spans="1:5" x14ac:dyDescent="0.3">
      <c r="A317" s="2">
        <f>'Source Data'!A320</f>
        <v>45484</v>
      </c>
      <c r="B317" s="7">
        <f>'Source Data'!B320</f>
        <v>195.05</v>
      </c>
      <c r="C317" s="8">
        <f t="shared" si="8"/>
        <v>-2.372491115671449E-2</v>
      </c>
      <c r="D317">
        <f>IF(C317&lt;='Historical Method'!$B$7,1,0)</f>
        <v>1</v>
      </c>
      <c r="E317" s="8">
        <f t="shared" si="9"/>
        <v>-2.372491115671449E-2</v>
      </c>
    </row>
    <row r="318" spans="1:5" x14ac:dyDescent="0.3">
      <c r="A318" s="2">
        <f>'Source Data'!A321</f>
        <v>45485</v>
      </c>
      <c r="B318" s="7">
        <f>'Source Data'!B321</f>
        <v>194.49</v>
      </c>
      <c r="C318" s="8">
        <f t="shared" si="8"/>
        <v>-2.8710587028967227E-3</v>
      </c>
      <c r="D318">
        <f>IF(C318&lt;='Historical Method'!$B$7,1,0)</f>
        <v>0</v>
      </c>
      <c r="E318" s="8" t="str">
        <f t="shared" si="9"/>
        <v/>
      </c>
    </row>
    <row r="319" spans="1:5" x14ac:dyDescent="0.3">
      <c r="A319" s="2">
        <f>'Source Data'!A322</f>
        <v>45488</v>
      </c>
      <c r="B319" s="7">
        <f>'Source Data'!B322</f>
        <v>192.72</v>
      </c>
      <c r="C319" s="8">
        <f t="shared" si="8"/>
        <v>-9.1007249730064022E-3</v>
      </c>
      <c r="D319">
        <f>IF(C319&lt;='Historical Method'!$B$7,1,0)</f>
        <v>0</v>
      </c>
      <c r="E319" s="8" t="str">
        <f t="shared" si="9"/>
        <v/>
      </c>
    </row>
    <row r="320" spans="1:5" x14ac:dyDescent="0.3">
      <c r="A320" s="2">
        <f>'Source Data'!A323</f>
        <v>45489</v>
      </c>
      <c r="B320" s="7">
        <f>'Source Data'!B323</f>
        <v>193.02</v>
      </c>
      <c r="C320" s="8">
        <f t="shared" si="8"/>
        <v>1.5566625155667424E-3</v>
      </c>
      <c r="D320">
        <f>IF(C320&lt;='Historical Method'!$B$7,1,0)</f>
        <v>0</v>
      </c>
      <c r="E320" s="8" t="str">
        <f t="shared" si="9"/>
        <v/>
      </c>
    </row>
    <row r="321" spans="1:5" x14ac:dyDescent="0.3">
      <c r="A321" s="2">
        <f>'Source Data'!A324</f>
        <v>45490</v>
      </c>
      <c r="B321" s="7">
        <f>'Source Data'!B324</f>
        <v>187.93</v>
      </c>
      <c r="C321" s="8">
        <f t="shared" si="8"/>
        <v>-2.6370324318723437E-2</v>
      </c>
      <c r="D321">
        <f>IF(C321&lt;='Historical Method'!$B$7,1,0)</f>
        <v>1</v>
      </c>
      <c r="E321" s="8">
        <f t="shared" si="9"/>
        <v>-2.6370324318723437E-2</v>
      </c>
    </row>
    <row r="322" spans="1:5" x14ac:dyDescent="0.3">
      <c r="A322" s="2">
        <f>'Source Data'!A325</f>
        <v>45491</v>
      </c>
      <c r="B322" s="7">
        <f>'Source Data'!B325</f>
        <v>183.75</v>
      </c>
      <c r="C322" s="8">
        <f t="shared" si="8"/>
        <v>-2.2242324269674874E-2</v>
      </c>
      <c r="D322">
        <f>IF(C322&lt;='Historical Method'!$B$7,1,0)</f>
        <v>1</v>
      </c>
      <c r="E322" s="8">
        <f t="shared" si="9"/>
        <v>-2.2242324269674874E-2</v>
      </c>
    </row>
    <row r="323" spans="1:5" x14ac:dyDescent="0.3">
      <c r="A323" s="2">
        <f>'Source Data'!A326</f>
        <v>45492</v>
      </c>
      <c r="B323" s="7">
        <f>'Source Data'!B326</f>
        <v>183.13</v>
      </c>
      <c r="C323" s="8">
        <f t="shared" si="8"/>
        <v>-3.3741496598639342E-3</v>
      </c>
      <c r="D323">
        <f>IF(C323&lt;='Historical Method'!$B$7,1,0)</f>
        <v>0</v>
      </c>
      <c r="E323" s="8" t="str">
        <f t="shared" si="9"/>
        <v/>
      </c>
    </row>
    <row r="324" spans="1:5" x14ac:dyDescent="0.3">
      <c r="A324" s="2">
        <f>'Source Data'!A327</f>
        <v>45495</v>
      </c>
      <c r="B324" s="7">
        <f>'Source Data'!B327</f>
        <v>182.55</v>
      </c>
      <c r="C324" s="8">
        <f t="shared" si="8"/>
        <v>-3.1671490198218466E-3</v>
      </c>
      <c r="D324">
        <f>IF(C324&lt;='Historical Method'!$B$7,1,0)</f>
        <v>0</v>
      </c>
      <c r="E324" s="8" t="str">
        <f t="shared" si="9"/>
        <v/>
      </c>
    </row>
    <row r="325" spans="1:5" x14ac:dyDescent="0.3">
      <c r="A325" s="2">
        <f>'Source Data'!A328</f>
        <v>45496</v>
      </c>
      <c r="B325" s="7">
        <f>'Source Data'!B328</f>
        <v>186.41</v>
      </c>
      <c r="C325" s="8">
        <f t="shared" si="8"/>
        <v>2.1144891810462862E-2</v>
      </c>
      <c r="D325">
        <f>IF(C325&lt;='Historical Method'!$B$7,1,0)</f>
        <v>0</v>
      </c>
      <c r="E325" s="8" t="str">
        <f t="shared" si="9"/>
        <v/>
      </c>
    </row>
    <row r="326" spans="1:5" x14ac:dyDescent="0.3">
      <c r="A326" s="2">
        <f>'Source Data'!A329</f>
        <v>45497</v>
      </c>
      <c r="B326" s="7">
        <f>'Source Data'!B329</f>
        <v>180.83</v>
      </c>
      <c r="C326" s="8">
        <f t="shared" ref="C326:C389" si="10">B326/B325-1</f>
        <v>-2.9934016415428255E-2</v>
      </c>
      <c r="D326">
        <f>IF(C326&lt;='Historical Method'!$B$7,1,0)</f>
        <v>1</v>
      </c>
      <c r="E326" s="8">
        <f t="shared" ref="E326:E389" si="11">IF(D326=1,C326,"")</f>
        <v>-2.9934016415428255E-2</v>
      </c>
    </row>
    <row r="327" spans="1:5" x14ac:dyDescent="0.3">
      <c r="A327" s="2">
        <f>'Source Data'!A330</f>
        <v>45498</v>
      </c>
      <c r="B327" s="7">
        <f>'Source Data'!B330</f>
        <v>179.85</v>
      </c>
      <c r="C327" s="8">
        <f t="shared" si="10"/>
        <v>-5.4194547364929679E-3</v>
      </c>
      <c r="D327">
        <f>IF(C327&lt;='Historical Method'!$B$7,1,0)</f>
        <v>0</v>
      </c>
      <c r="E327" s="8" t="str">
        <f t="shared" si="11"/>
        <v/>
      </c>
    </row>
    <row r="328" spans="1:5" x14ac:dyDescent="0.3">
      <c r="A328" s="2">
        <f>'Source Data'!A331</f>
        <v>45499</v>
      </c>
      <c r="B328" s="7">
        <f>'Source Data'!B331</f>
        <v>182.5</v>
      </c>
      <c r="C328" s="8">
        <f t="shared" si="10"/>
        <v>1.4734500973033082E-2</v>
      </c>
      <c r="D328">
        <f>IF(C328&lt;='Historical Method'!$B$7,1,0)</f>
        <v>0</v>
      </c>
      <c r="E328" s="8" t="str">
        <f t="shared" si="11"/>
        <v/>
      </c>
    </row>
    <row r="329" spans="1:5" x14ac:dyDescent="0.3">
      <c r="A329" s="2">
        <f>'Source Data'!A332</f>
        <v>45502</v>
      </c>
      <c r="B329" s="7">
        <f>'Source Data'!B332</f>
        <v>183.2</v>
      </c>
      <c r="C329" s="8">
        <f t="shared" si="10"/>
        <v>3.8356164383561708E-3</v>
      </c>
      <c r="D329">
        <f>IF(C329&lt;='Historical Method'!$B$7,1,0)</f>
        <v>0</v>
      </c>
      <c r="E329" s="8" t="str">
        <f t="shared" si="11"/>
        <v/>
      </c>
    </row>
    <row r="330" spans="1:5" x14ac:dyDescent="0.3">
      <c r="A330" s="2">
        <f>'Source Data'!A333</f>
        <v>45503</v>
      </c>
      <c r="B330" s="7">
        <f>'Source Data'!B333</f>
        <v>181.71</v>
      </c>
      <c r="C330" s="8">
        <f t="shared" si="10"/>
        <v>-8.1331877729257096E-3</v>
      </c>
      <c r="D330">
        <f>IF(C330&lt;='Historical Method'!$B$7,1,0)</f>
        <v>0</v>
      </c>
      <c r="E330" s="8" t="str">
        <f t="shared" si="11"/>
        <v/>
      </c>
    </row>
    <row r="331" spans="1:5" x14ac:dyDescent="0.3">
      <c r="A331" s="2">
        <f>'Source Data'!A334</f>
        <v>45504</v>
      </c>
      <c r="B331" s="7">
        <f>'Source Data'!B334</f>
        <v>186.98</v>
      </c>
      <c r="C331" s="8">
        <f t="shared" si="10"/>
        <v>2.9002256342523625E-2</v>
      </c>
      <c r="D331">
        <f>IF(C331&lt;='Historical Method'!$B$7,1,0)</f>
        <v>0</v>
      </c>
      <c r="E331" s="8" t="str">
        <f t="shared" si="11"/>
        <v/>
      </c>
    </row>
    <row r="332" spans="1:5" x14ac:dyDescent="0.3">
      <c r="A332" s="2">
        <f>'Source Data'!A335</f>
        <v>45505</v>
      </c>
      <c r="B332" s="7">
        <f>'Source Data'!B335</f>
        <v>184.07</v>
      </c>
      <c r="C332" s="8">
        <f t="shared" si="10"/>
        <v>-1.5563161835490447E-2</v>
      </c>
      <c r="D332">
        <f>IF(C332&lt;='Historical Method'!$B$7,1,0)</f>
        <v>0</v>
      </c>
      <c r="E332" s="8" t="str">
        <f t="shared" si="11"/>
        <v/>
      </c>
    </row>
    <row r="333" spans="1:5" x14ac:dyDescent="0.3">
      <c r="A333" s="2">
        <f>'Source Data'!A336</f>
        <v>45506</v>
      </c>
      <c r="B333" s="7">
        <f>'Source Data'!B336</f>
        <v>167.9</v>
      </c>
      <c r="C333" s="8">
        <f t="shared" si="10"/>
        <v>-8.7847014722659766E-2</v>
      </c>
      <c r="D333">
        <f>IF(C333&lt;='Historical Method'!$B$7,1,0)</f>
        <v>1</v>
      </c>
      <c r="E333" s="8">
        <f t="shared" si="11"/>
        <v>-8.7847014722659766E-2</v>
      </c>
    </row>
    <row r="334" spans="1:5" x14ac:dyDescent="0.3">
      <c r="A334" s="2">
        <f>'Source Data'!A337</f>
        <v>45509</v>
      </c>
      <c r="B334" s="7">
        <f>'Source Data'!B337</f>
        <v>161.02000000000001</v>
      </c>
      <c r="C334" s="8">
        <f t="shared" si="10"/>
        <v>-4.0976771888028507E-2</v>
      </c>
      <c r="D334">
        <f>IF(C334&lt;='Historical Method'!$B$7,1,0)</f>
        <v>1</v>
      </c>
      <c r="E334" s="8">
        <f t="shared" si="11"/>
        <v>-4.0976771888028507E-2</v>
      </c>
    </row>
    <row r="335" spans="1:5" x14ac:dyDescent="0.3">
      <c r="A335" s="2">
        <f>'Source Data'!A338</f>
        <v>45510</v>
      </c>
      <c r="B335" s="7">
        <f>'Source Data'!B338</f>
        <v>161.93</v>
      </c>
      <c r="C335" s="8">
        <f t="shared" si="10"/>
        <v>5.6514718668487784E-3</v>
      </c>
      <c r="D335">
        <f>IF(C335&lt;='Historical Method'!$B$7,1,0)</f>
        <v>0</v>
      </c>
      <c r="E335" s="8" t="str">
        <f t="shared" si="11"/>
        <v/>
      </c>
    </row>
    <row r="336" spans="1:5" x14ac:dyDescent="0.3">
      <c r="A336" s="2">
        <f>'Source Data'!A339</f>
        <v>45511</v>
      </c>
      <c r="B336" s="7">
        <f>'Source Data'!B339</f>
        <v>162.77000000000001</v>
      </c>
      <c r="C336" s="8">
        <f t="shared" si="10"/>
        <v>5.1874266658433754E-3</v>
      </c>
      <c r="D336">
        <f>IF(C336&lt;='Historical Method'!$B$7,1,0)</f>
        <v>0</v>
      </c>
      <c r="E336" s="8" t="str">
        <f t="shared" si="11"/>
        <v/>
      </c>
    </row>
    <row r="337" spans="1:5" x14ac:dyDescent="0.3">
      <c r="A337" s="2">
        <f>'Source Data'!A340</f>
        <v>45512</v>
      </c>
      <c r="B337" s="7">
        <f>'Source Data'!B340</f>
        <v>165.8</v>
      </c>
      <c r="C337" s="8">
        <f t="shared" si="10"/>
        <v>1.8615223935614766E-2</v>
      </c>
      <c r="D337">
        <f>IF(C337&lt;='Historical Method'!$B$7,1,0)</f>
        <v>0</v>
      </c>
      <c r="E337" s="8" t="str">
        <f t="shared" si="11"/>
        <v/>
      </c>
    </row>
    <row r="338" spans="1:5" x14ac:dyDescent="0.3">
      <c r="A338" s="2">
        <f>'Source Data'!A341</f>
        <v>45513</v>
      </c>
      <c r="B338" s="7">
        <f>'Source Data'!B341</f>
        <v>166.94</v>
      </c>
      <c r="C338" s="8">
        <f t="shared" si="10"/>
        <v>6.8757539203858631E-3</v>
      </c>
      <c r="D338">
        <f>IF(C338&lt;='Historical Method'!$B$7,1,0)</f>
        <v>0</v>
      </c>
      <c r="E338" s="8" t="str">
        <f t="shared" si="11"/>
        <v/>
      </c>
    </row>
    <row r="339" spans="1:5" x14ac:dyDescent="0.3">
      <c r="A339" s="2">
        <f>'Source Data'!A342</f>
        <v>45516</v>
      </c>
      <c r="B339" s="7">
        <f>'Source Data'!B342</f>
        <v>166.8</v>
      </c>
      <c r="C339" s="8">
        <f t="shared" si="10"/>
        <v>-8.3862465556483468E-4</v>
      </c>
      <c r="D339">
        <f>IF(C339&lt;='Historical Method'!$B$7,1,0)</f>
        <v>0</v>
      </c>
      <c r="E339" s="8" t="str">
        <f t="shared" si="11"/>
        <v/>
      </c>
    </row>
    <row r="340" spans="1:5" x14ac:dyDescent="0.3">
      <c r="A340" s="2">
        <f>'Source Data'!A343</f>
        <v>45517</v>
      </c>
      <c r="B340" s="7">
        <f>'Source Data'!B343</f>
        <v>170.23</v>
      </c>
      <c r="C340" s="8">
        <f t="shared" si="10"/>
        <v>2.0563549160671268E-2</v>
      </c>
      <c r="D340">
        <f>IF(C340&lt;='Historical Method'!$B$7,1,0)</f>
        <v>0</v>
      </c>
      <c r="E340" s="8" t="str">
        <f t="shared" si="11"/>
        <v/>
      </c>
    </row>
    <row r="341" spans="1:5" x14ac:dyDescent="0.3">
      <c r="A341" s="2">
        <f>'Source Data'!A344</f>
        <v>45518</v>
      </c>
      <c r="B341" s="7">
        <f>'Source Data'!B344</f>
        <v>170.1</v>
      </c>
      <c r="C341" s="8">
        <f t="shared" si="10"/>
        <v>-7.6367267814125839E-4</v>
      </c>
      <c r="D341">
        <f>IF(C341&lt;='Historical Method'!$B$7,1,0)</f>
        <v>0</v>
      </c>
      <c r="E341" s="8" t="str">
        <f t="shared" si="11"/>
        <v/>
      </c>
    </row>
    <row r="342" spans="1:5" x14ac:dyDescent="0.3">
      <c r="A342" s="2">
        <f>'Source Data'!A345</f>
        <v>45519</v>
      </c>
      <c r="B342" s="7">
        <f>'Source Data'!B345</f>
        <v>177.59</v>
      </c>
      <c r="C342" s="8">
        <f t="shared" si="10"/>
        <v>4.4032921810699621E-2</v>
      </c>
      <c r="D342">
        <f>IF(C342&lt;='Historical Method'!$B$7,1,0)</f>
        <v>0</v>
      </c>
      <c r="E342" s="8" t="str">
        <f t="shared" si="11"/>
        <v/>
      </c>
    </row>
    <row r="343" spans="1:5" x14ac:dyDescent="0.3">
      <c r="A343" s="2">
        <f>'Source Data'!A346</f>
        <v>45520</v>
      </c>
      <c r="B343" s="7">
        <f>'Source Data'!B346</f>
        <v>177.06</v>
      </c>
      <c r="C343" s="8">
        <f t="shared" si="10"/>
        <v>-2.9844022749028198E-3</v>
      </c>
      <c r="D343">
        <f>IF(C343&lt;='Historical Method'!$B$7,1,0)</f>
        <v>0</v>
      </c>
      <c r="E343" s="8" t="str">
        <f t="shared" si="11"/>
        <v/>
      </c>
    </row>
    <row r="344" spans="1:5" x14ac:dyDescent="0.3">
      <c r="A344" s="2">
        <f>'Source Data'!A347</f>
        <v>45523</v>
      </c>
      <c r="B344" s="7">
        <f>'Source Data'!B347</f>
        <v>178.22</v>
      </c>
      <c r="C344" s="8">
        <f t="shared" si="10"/>
        <v>6.5514514853721728E-3</v>
      </c>
      <c r="D344">
        <f>IF(C344&lt;='Historical Method'!$B$7,1,0)</f>
        <v>0</v>
      </c>
      <c r="E344" s="8" t="str">
        <f t="shared" si="11"/>
        <v/>
      </c>
    </row>
    <row r="345" spans="1:5" x14ac:dyDescent="0.3">
      <c r="A345" s="2">
        <f>'Source Data'!A348</f>
        <v>45524</v>
      </c>
      <c r="B345" s="7">
        <f>'Source Data'!B348</f>
        <v>178.88</v>
      </c>
      <c r="C345" s="8">
        <f t="shared" si="10"/>
        <v>3.7032880709235716E-3</v>
      </c>
      <c r="D345">
        <f>IF(C345&lt;='Historical Method'!$B$7,1,0)</f>
        <v>0</v>
      </c>
      <c r="E345" s="8" t="str">
        <f t="shared" si="11"/>
        <v/>
      </c>
    </row>
    <row r="346" spans="1:5" x14ac:dyDescent="0.3">
      <c r="A346" s="2">
        <f>'Source Data'!A349</f>
        <v>45525</v>
      </c>
      <c r="B346" s="7">
        <f>'Source Data'!B349</f>
        <v>180.11</v>
      </c>
      <c r="C346" s="8">
        <f t="shared" si="10"/>
        <v>6.8761180679786094E-3</v>
      </c>
      <c r="D346">
        <f>IF(C346&lt;='Historical Method'!$B$7,1,0)</f>
        <v>0</v>
      </c>
      <c r="E346" s="8" t="str">
        <f t="shared" si="11"/>
        <v/>
      </c>
    </row>
    <row r="347" spans="1:5" x14ac:dyDescent="0.3">
      <c r="A347" s="2">
        <f>'Source Data'!A350</f>
        <v>45526</v>
      </c>
      <c r="B347" s="7">
        <f>'Source Data'!B350</f>
        <v>176.13</v>
      </c>
      <c r="C347" s="8">
        <f t="shared" si="10"/>
        <v>-2.2097607017933618E-2</v>
      </c>
      <c r="D347">
        <f>IF(C347&lt;='Historical Method'!$B$7,1,0)</f>
        <v>1</v>
      </c>
      <c r="E347" s="8">
        <f t="shared" si="11"/>
        <v>-2.2097607017933618E-2</v>
      </c>
    </row>
    <row r="348" spans="1:5" x14ac:dyDescent="0.3">
      <c r="A348" s="2">
        <f>'Source Data'!A351</f>
        <v>45527</v>
      </c>
      <c r="B348" s="7">
        <f>'Source Data'!B351</f>
        <v>177.04</v>
      </c>
      <c r="C348" s="8">
        <f t="shared" si="10"/>
        <v>5.1666382785442444E-3</v>
      </c>
      <c r="D348">
        <f>IF(C348&lt;='Historical Method'!$B$7,1,0)</f>
        <v>0</v>
      </c>
      <c r="E348" s="8" t="str">
        <f t="shared" si="11"/>
        <v/>
      </c>
    </row>
    <row r="349" spans="1:5" x14ac:dyDescent="0.3">
      <c r="A349" s="2">
        <f>'Source Data'!A352</f>
        <v>45530</v>
      </c>
      <c r="B349" s="7">
        <f>'Source Data'!B352</f>
        <v>175.5</v>
      </c>
      <c r="C349" s="8">
        <f t="shared" si="10"/>
        <v>-8.6985991866244117E-3</v>
      </c>
      <c r="D349">
        <f>IF(C349&lt;='Historical Method'!$B$7,1,0)</f>
        <v>0</v>
      </c>
      <c r="E349" s="8" t="str">
        <f t="shared" si="11"/>
        <v/>
      </c>
    </row>
    <row r="350" spans="1:5" x14ac:dyDescent="0.3">
      <c r="A350" s="2">
        <f>'Source Data'!A353</f>
        <v>45531</v>
      </c>
      <c r="B350" s="7">
        <f>'Source Data'!B353</f>
        <v>173.12</v>
      </c>
      <c r="C350" s="8">
        <f t="shared" si="10"/>
        <v>-1.3561253561253483E-2</v>
      </c>
      <c r="D350">
        <f>IF(C350&lt;='Historical Method'!$B$7,1,0)</f>
        <v>0</v>
      </c>
      <c r="E350" s="8" t="str">
        <f t="shared" si="11"/>
        <v/>
      </c>
    </row>
    <row r="351" spans="1:5" x14ac:dyDescent="0.3">
      <c r="A351" s="2">
        <f>'Source Data'!A354</f>
        <v>45532</v>
      </c>
      <c r="B351" s="7">
        <f>'Source Data'!B354</f>
        <v>170.8</v>
      </c>
      <c r="C351" s="8">
        <f t="shared" si="10"/>
        <v>-1.3401109057301297E-2</v>
      </c>
      <c r="D351">
        <f>IF(C351&lt;='Historical Method'!$B$7,1,0)</f>
        <v>0</v>
      </c>
      <c r="E351" s="8" t="str">
        <f t="shared" si="11"/>
        <v/>
      </c>
    </row>
    <row r="352" spans="1:5" x14ac:dyDescent="0.3">
      <c r="A352" s="2">
        <f>'Source Data'!A355</f>
        <v>45533</v>
      </c>
      <c r="B352" s="7">
        <f>'Source Data'!B355</f>
        <v>172.12</v>
      </c>
      <c r="C352" s="8">
        <f t="shared" si="10"/>
        <v>7.7283372365339886E-3</v>
      </c>
      <c r="D352">
        <f>IF(C352&lt;='Historical Method'!$B$7,1,0)</f>
        <v>0</v>
      </c>
      <c r="E352" s="8" t="str">
        <f t="shared" si="11"/>
        <v/>
      </c>
    </row>
    <row r="353" spans="1:5" x14ac:dyDescent="0.3">
      <c r="A353" s="2">
        <f>'Source Data'!A356</f>
        <v>45534</v>
      </c>
      <c r="B353" s="7">
        <f>'Source Data'!B356</f>
        <v>178.5</v>
      </c>
      <c r="C353" s="8">
        <f t="shared" si="10"/>
        <v>3.7067162444806012E-2</v>
      </c>
      <c r="D353">
        <f>IF(C353&lt;='Historical Method'!$B$7,1,0)</f>
        <v>0</v>
      </c>
      <c r="E353" s="8" t="str">
        <f t="shared" si="11"/>
        <v/>
      </c>
    </row>
    <row r="354" spans="1:5" x14ac:dyDescent="0.3">
      <c r="A354" s="2">
        <f>'Source Data'!A357</f>
        <v>45538</v>
      </c>
      <c r="B354" s="7">
        <f>'Source Data'!B357</f>
        <v>176.25</v>
      </c>
      <c r="C354" s="8">
        <f t="shared" si="10"/>
        <v>-1.2605042016806678E-2</v>
      </c>
      <c r="D354">
        <f>IF(C354&lt;='Historical Method'!$B$7,1,0)</f>
        <v>0</v>
      </c>
      <c r="E354" s="8" t="str">
        <f t="shared" si="11"/>
        <v/>
      </c>
    </row>
    <row r="355" spans="1:5" x14ac:dyDescent="0.3">
      <c r="A355" s="2">
        <f>'Source Data'!A358</f>
        <v>45539</v>
      </c>
      <c r="B355" s="7">
        <f>'Source Data'!B358</f>
        <v>173.33</v>
      </c>
      <c r="C355" s="8">
        <f t="shared" si="10"/>
        <v>-1.6567375886524793E-2</v>
      </c>
      <c r="D355">
        <f>IF(C355&lt;='Historical Method'!$B$7,1,0)</f>
        <v>0</v>
      </c>
      <c r="E355" s="8" t="str">
        <f t="shared" si="11"/>
        <v/>
      </c>
    </row>
    <row r="356" spans="1:5" x14ac:dyDescent="0.3">
      <c r="A356" s="2">
        <f>'Source Data'!A359</f>
        <v>45540</v>
      </c>
      <c r="B356" s="7">
        <f>'Source Data'!B359</f>
        <v>177.89</v>
      </c>
      <c r="C356" s="8">
        <f t="shared" si="10"/>
        <v>2.6308198234581193E-2</v>
      </c>
      <c r="D356">
        <f>IF(C356&lt;='Historical Method'!$B$7,1,0)</f>
        <v>0</v>
      </c>
      <c r="E356" s="8" t="str">
        <f t="shared" si="11"/>
        <v/>
      </c>
    </row>
    <row r="357" spans="1:5" x14ac:dyDescent="0.3">
      <c r="A357" s="2">
        <f>'Source Data'!A360</f>
        <v>45541</v>
      </c>
      <c r="B357" s="7">
        <f>'Source Data'!B360</f>
        <v>171.39</v>
      </c>
      <c r="C357" s="8">
        <f t="shared" si="10"/>
        <v>-3.6539434481983268E-2</v>
      </c>
      <c r="D357">
        <f>IF(C357&lt;='Historical Method'!$B$7,1,0)</f>
        <v>1</v>
      </c>
      <c r="E357" s="8">
        <f t="shared" si="11"/>
        <v>-3.6539434481983268E-2</v>
      </c>
    </row>
    <row r="358" spans="1:5" x14ac:dyDescent="0.3">
      <c r="A358" s="2">
        <f>'Source Data'!A361</f>
        <v>45544</v>
      </c>
      <c r="B358" s="7">
        <f>'Source Data'!B361</f>
        <v>175.4</v>
      </c>
      <c r="C358" s="8">
        <f t="shared" si="10"/>
        <v>2.3396930976136376E-2</v>
      </c>
      <c r="D358">
        <f>IF(C358&lt;='Historical Method'!$B$7,1,0)</f>
        <v>0</v>
      </c>
      <c r="E358" s="8" t="str">
        <f t="shared" si="11"/>
        <v/>
      </c>
    </row>
    <row r="359" spans="1:5" x14ac:dyDescent="0.3">
      <c r="A359" s="2">
        <f>'Source Data'!A362</f>
        <v>45545</v>
      </c>
      <c r="B359" s="7">
        <f>'Source Data'!B362</f>
        <v>179.55</v>
      </c>
      <c r="C359" s="8">
        <f t="shared" si="10"/>
        <v>2.3660205245153998E-2</v>
      </c>
      <c r="D359">
        <f>IF(C359&lt;='Historical Method'!$B$7,1,0)</f>
        <v>0</v>
      </c>
      <c r="E359" s="8" t="str">
        <f t="shared" si="11"/>
        <v/>
      </c>
    </row>
    <row r="360" spans="1:5" x14ac:dyDescent="0.3">
      <c r="A360" s="2">
        <f>'Source Data'!A363</f>
        <v>45546</v>
      </c>
      <c r="B360" s="7">
        <f>'Source Data'!B363</f>
        <v>184.52</v>
      </c>
      <c r="C360" s="8">
        <f t="shared" si="10"/>
        <v>2.7680311890838194E-2</v>
      </c>
      <c r="D360">
        <f>IF(C360&lt;='Historical Method'!$B$7,1,0)</f>
        <v>0</v>
      </c>
      <c r="E360" s="8" t="str">
        <f t="shared" si="11"/>
        <v/>
      </c>
    </row>
    <row r="361" spans="1:5" x14ac:dyDescent="0.3">
      <c r="A361" s="2">
        <f>'Source Data'!A364</f>
        <v>45547</v>
      </c>
      <c r="B361" s="7">
        <f>'Source Data'!B364</f>
        <v>187</v>
      </c>
      <c r="C361" s="8">
        <f t="shared" si="10"/>
        <v>1.3440277476696183E-2</v>
      </c>
      <c r="D361">
        <f>IF(C361&lt;='Historical Method'!$B$7,1,0)</f>
        <v>0</v>
      </c>
      <c r="E361" s="8" t="str">
        <f t="shared" si="11"/>
        <v/>
      </c>
    </row>
    <row r="362" spans="1:5" x14ac:dyDescent="0.3">
      <c r="A362" s="2">
        <f>'Source Data'!A365</f>
        <v>45548</v>
      </c>
      <c r="B362" s="7">
        <f>'Source Data'!B365</f>
        <v>186.49</v>
      </c>
      <c r="C362" s="8">
        <f t="shared" si="10"/>
        <v>-2.7272727272726893E-3</v>
      </c>
      <c r="D362">
        <f>IF(C362&lt;='Historical Method'!$B$7,1,0)</f>
        <v>0</v>
      </c>
      <c r="E362" s="8" t="str">
        <f t="shared" si="11"/>
        <v/>
      </c>
    </row>
    <row r="363" spans="1:5" x14ac:dyDescent="0.3">
      <c r="A363" s="2">
        <f>'Source Data'!A366</f>
        <v>45551</v>
      </c>
      <c r="B363" s="7">
        <f>'Source Data'!B366</f>
        <v>184.89</v>
      </c>
      <c r="C363" s="8">
        <f t="shared" si="10"/>
        <v>-8.5795485012601924E-3</v>
      </c>
      <c r="D363">
        <f>IF(C363&lt;='Historical Method'!$B$7,1,0)</f>
        <v>0</v>
      </c>
      <c r="E363" s="8" t="str">
        <f t="shared" si="11"/>
        <v/>
      </c>
    </row>
    <row r="364" spans="1:5" x14ac:dyDescent="0.3">
      <c r="A364" s="2">
        <f>'Source Data'!A367</f>
        <v>45552</v>
      </c>
      <c r="B364" s="7">
        <f>'Source Data'!B367</f>
        <v>186.88</v>
      </c>
      <c r="C364" s="8">
        <f t="shared" si="10"/>
        <v>1.0763156471415458E-2</v>
      </c>
      <c r="D364">
        <f>IF(C364&lt;='Historical Method'!$B$7,1,0)</f>
        <v>0</v>
      </c>
      <c r="E364" s="8" t="str">
        <f t="shared" si="11"/>
        <v/>
      </c>
    </row>
    <row r="365" spans="1:5" x14ac:dyDescent="0.3">
      <c r="A365" s="2">
        <f>'Source Data'!A368</f>
        <v>45553</v>
      </c>
      <c r="B365" s="7">
        <f>'Source Data'!B368</f>
        <v>186.43</v>
      </c>
      <c r="C365" s="8">
        <f t="shared" si="10"/>
        <v>-2.4079623287670548E-3</v>
      </c>
      <c r="D365">
        <f>IF(C365&lt;='Historical Method'!$B$7,1,0)</f>
        <v>0</v>
      </c>
      <c r="E365" s="8" t="str">
        <f t="shared" si="11"/>
        <v/>
      </c>
    </row>
    <row r="366" spans="1:5" x14ac:dyDescent="0.3">
      <c r="A366" s="2">
        <f>'Source Data'!A369</f>
        <v>45554</v>
      </c>
      <c r="B366" s="7">
        <f>'Source Data'!B369</f>
        <v>189.87</v>
      </c>
      <c r="C366" s="8">
        <f t="shared" si="10"/>
        <v>1.8451965885318833E-2</v>
      </c>
      <c r="D366">
        <f>IF(C366&lt;='Historical Method'!$B$7,1,0)</f>
        <v>0</v>
      </c>
      <c r="E366" s="8" t="str">
        <f t="shared" si="11"/>
        <v/>
      </c>
    </row>
    <row r="367" spans="1:5" x14ac:dyDescent="0.3">
      <c r="A367" s="2">
        <f>'Source Data'!A370</f>
        <v>45555</v>
      </c>
      <c r="B367" s="7">
        <f>'Source Data'!B370</f>
        <v>191.6</v>
      </c>
      <c r="C367" s="8">
        <f t="shared" si="10"/>
        <v>9.1114973402854904E-3</v>
      </c>
      <c r="D367">
        <f>IF(C367&lt;='Historical Method'!$B$7,1,0)</f>
        <v>0</v>
      </c>
      <c r="E367" s="8" t="str">
        <f t="shared" si="11"/>
        <v/>
      </c>
    </row>
    <row r="368" spans="1:5" x14ac:dyDescent="0.3">
      <c r="A368" s="2">
        <f>'Source Data'!A371</f>
        <v>45558</v>
      </c>
      <c r="B368" s="7">
        <f>'Source Data'!B371</f>
        <v>193.88</v>
      </c>
      <c r="C368" s="8">
        <f t="shared" si="10"/>
        <v>1.1899791231732681E-2</v>
      </c>
      <c r="D368">
        <f>IF(C368&lt;='Historical Method'!$B$7,1,0)</f>
        <v>0</v>
      </c>
      <c r="E368" s="8" t="str">
        <f t="shared" si="11"/>
        <v/>
      </c>
    </row>
    <row r="369" spans="1:5" x14ac:dyDescent="0.3">
      <c r="A369" s="2">
        <f>'Source Data'!A372</f>
        <v>45559</v>
      </c>
      <c r="B369" s="7">
        <f>'Source Data'!B372</f>
        <v>193.96</v>
      </c>
      <c r="C369" s="8">
        <f t="shared" si="10"/>
        <v>4.1262636682493081E-4</v>
      </c>
      <c r="D369">
        <f>IF(C369&lt;='Historical Method'!$B$7,1,0)</f>
        <v>0</v>
      </c>
      <c r="E369" s="8" t="str">
        <f t="shared" si="11"/>
        <v/>
      </c>
    </row>
    <row r="370" spans="1:5" x14ac:dyDescent="0.3">
      <c r="A370" s="2">
        <f>'Source Data'!A373</f>
        <v>45560</v>
      </c>
      <c r="B370" s="7">
        <f>'Source Data'!B373</f>
        <v>192.53</v>
      </c>
      <c r="C370" s="8">
        <f t="shared" si="10"/>
        <v>-7.372654155496039E-3</v>
      </c>
      <c r="D370">
        <f>IF(C370&lt;='Historical Method'!$B$7,1,0)</f>
        <v>0</v>
      </c>
      <c r="E370" s="8" t="str">
        <f t="shared" si="11"/>
        <v/>
      </c>
    </row>
    <row r="371" spans="1:5" x14ac:dyDescent="0.3">
      <c r="A371" s="2">
        <f>'Source Data'!A374</f>
        <v>45561</v>
      </c>
      <c r="B371" s="7">
        <f>'Source Data'!B374</f>
        <v>191.16</v>
      </c>
      <c r="C371" s="8">
        <f t="shared" si="10"/>
        <v>-7.1157741650652584E-3</v>
      </c>
      <c r="D371">
        <f>IF(C371&lt;='Historical Method'!$B$7,1,0)</f>
        <v>0</v>
      </c>
      <c r="E371" s="8" t="str">
        <f t="shared" si="11"/>
        <v/>
      </c>
    </row>
    <row r="372" spans="1:5" x14ac:dyDescent="0.3">
      <c r="A372" s="2">
        <f>'Source Data'!A375</f>
        <v>45562</v>
      </c>
      <c r="B372" s="7">
        <f>'Source Data'!B375</f>
        <v>187.97</v>
      </c>
      <c r="C372" s="8">
        <f t="shared" si="10"/>
        <v>-1.6687591546348579E-2</v>
      </c>
      <c r="D372">
        <f>IF(C372&lt;='Historical Method'!$B$7,1,0)</f>
        <v>0</v>
      </c>
      <c r="E372" s="8" t="str">
        <f t="shared" si="11"/>
        <v/>
      </c>
    </row>
    <row r="373" spans="1:5" x14ac:dyDescent="0.3">
      <c r="A373" s="2">
        <f>'Source Data'!A376</f>
        <v>45565</v>
      </c>
      <c r="B373" s="7">
        <f>'Source Data'!B376</f>
        <v>186.33</v>
      </c>
      <c r="C373" s="8">
        <f t="shared" si="10"/>
        <v>-8.7247965100812896E-3</v>
      </c>
      <c r="D373">
        <f>IF(C373&lt;='Historical Method'!$B$7,1,0)</f>
        <v>0</v>
      </c>
      <c r="E373" s="8" t="str">
        <f t="shared" si="11"/>
        <v/>
      </c>
    </row>
    <row r="374" spans="1:5" x14ac:dyDescent="0.3">
      <c r="A374" s="2">
        <f>'Source Data'!A377</f>
        <v>45566</v>
      </c>
      <c r="B374" s="7">
        <f>'Source Data'!B377</f>
        <v>185.13</v>
      </c>
      <c r="C374" s="8">
        <f t="shared" si="10"/>
        <v>-6.4401867654162448E-3</v>
      </c>
      <c r="D374">
        <f>IF(C374&lt;='Historical Method'!$B$7,1,0)</f>
        <v>0</v>
      </c>
      <c r="E374" s="8" t="str">
        <f t="shared" si="11"/>
        <v/>
      </c>
    </row>
    <row r="375" spans="1:5" x14ac:dyDescent="0.3">
      <c r="A375" s="2">
        <f>'Source Data'!A378</f>
        <v>45567</v>
      </c>
      <c r="B375" s="7">
        <f>'Source Data'!B378</f>
        <v>184.76</v>
      </c>
      <c r="C375" s="8">
        <f t="shared" si="10"/>
        <v>-1.9985955814832979E-3</v>
      </c>
      <c r="D375">
        <f>IF(C375&lt;='Historical Method'!$B$7,1,0)</f>
        <v>0</v>
      </c>
      <c r="E375" s="8" t="str">
        <f t="shared" si="11"/>
        <v/>
      </c>
    </row>
    <row r="376" spans="1:5" x14ac:dyDescent="0.3">
      <c r="A376" s="2">
        <f>'Source Data'!A379</f>
        <v>45568</v>
      </c>
      <c r="B376" s="7">
        <f>'Source Data'!B379</f>
        <v>181.96</v>
      </c>
      <c r="C376" s="8">
        <f t="shared" si="10"/>
        <v>-1.5154795410261879E-2</v>
      </c>
      <c r="D376">
        <f>IF(C376&lt;='Historical Method'!$B$7,1,0)</f>
        <v>0</v>
      </c>
      <c r="E376" s="8" t="str">
        <f t="shared" si="11"/>
        <v/>
      </c>
    </row>
    <row r="377" spans="1:5" x14ac:dyDescent="0.3">
      <c r="A377" s="2">
        <f>'Source Data'!A380</f>
        <v>45569</v>
      </c>
      <c r="B377" s="7">
        <f>'Source Data'!B380</f>
        <v>186.51</v>
      </c>
      <c r="C377" s="8">
        <f t="shared" si="10"/>
        <v>2.5005495713343429E-2</v>
      </c>
      <c r="D377">
        <f>IF(C377&lt;='Historical Method'!$B$7,1,0)</f>
        <v>0</v>
      </c>
      <c r="E377" s="8" t="str">
        <f t="shared" si="11"/>
        <v/>
      </c>
    </row>
    <row r="378" spans="1:5" x14ac:dyDescent="0.3">
      <c r="A378" s="2">
        <f>'Source Data'!A381</f>
        <v>45572</v>
      </c>
      <c r="B378" s="7">
        <f>'Source Data'!B381</f>
        <v>180.8</v>
      </c>
      <c r="C378" s="8">
        <f t="shared" si="10"/>
        <v>-3.0614980430003658E-2</v>
      </c>
      <c r="D378">
        <f>IF(C378&lt;='Historical Method'!$B$7,1,0)</f>
        <v>1</v>
      </c>
      <c r="E378" s="8">
        <f t="shared" si="11"/>
        <v>-3.0614980430003658E-2</v>
      </c>
    </row>
    <row r="379" spans="1:5" x14ac:dyDescent="0.3">
      <c r="A379" s="2">
        <f>'Source Data'!A382</f>
        <v>45573</v>
      </c>
      <c r="B379" s="7">
        <f>'Source Data'!B382</f>
        <v>182.72</v>
      </c>
      <c r="C379" s="8">
        <f t="shared" si="10"/>
        <v>1.0619469026548645E-2</v>
      </c>
      <c r="D379">
        <f>IF(C379&lt;='Historical Method'!$B$7,1,0)</f>
        <v>0</v>
      </c>
      <c r="E379" s="8" t="str">
        <f t="shared" si="11"/>
        <v/>
      </c>
    </row>
    <row r="380" spans="1:5" x14ac:dyDescent="0.3">
      <c r="A380" s="2">
        <f>'Source Data'!A383</f>
        <v>45574</v>
      </c>
      <c r="B380" s="7">
        <f>'Source Data'!B383</f>
        <v>185.17</v>
      </c>
      <c r="C380" s="8">
        <f t="shared" si="10"/>
        <v>1.340849387040266E-2</v>
      </c>
      <c r="D380">
        <f>IF(C380&lt;='Historical Method'!$B$7,1,0)</f>
        <v>0</v>
      </c>
      <c r="E380" s="8" t="str">
        <f t="shared" si="11"/>
        <v/>
      </c>
    </row>
    <row r="381" spans="1:5" x14ac:dyDescent="0.3">
      <c r="A381" s="2">
        <f>'Source Data'!A384</f>
        <v>45575</v>
      </c>
      <c r="B381" s="7">
        <f>'Source Data'!B384</f>
        <v>186.65</v>
      </c>
      <c r="C381" s="8">
        <f t="shared" si="10"/>
        <v>7.9926553977427428E-3</v>
      </c>
      <c r="D381">
        <f>IF(C381&lt;='Historical Method'!$B$7,1,0)</f>
        <v>0</v>
      </c>
      <c r="E381" s="8" t="str">
        <f t="shared" si="11"/>
        <v/>
      </c>
    </row>
    <row r="382" spans="1:5" x14ac:dyDescent="0.3">
      <c r="A382" s="2">
        <f>'Source Data'!A385</f>
        <v>45576</v>
      </c>
      <c r="B382" s="7">
        <f>'Source Data'!B385</f>
        <v>188.82</v>
      </c>
      <c r="C382" s="8">
        <f t="shared" si="10"/>
        <v>1.1626038039110664E-2</v>
      </c>
      <c r="D382">
        <f>IF(C382&lt;='Historical Method'!$B$7,1,0)</f>
        <v>0</v>
      </c>
      <c r="E382" s="8" t="str">
        <f t="shared" si="11"/>
        <v/>
      </c>
    </row>
    <row r="383" spans="1:5" x14ac:dyDescent="0.3">
      <c r="A383" s="2">
        <f>'Source Data'!A386</f>
        <v>45579</v>
      </c>
      <c r="B383" s="7">
        <f>'Source Data'!B386</f>
        <v>187.54</v>
      </c>
      <c r="C383" s="8">
        <f t="shared" si="10"/>
        <v>-6.7789429085901576E-3</v>
      </c>
      <c r="D383">
        <f>IF(C383&lt;='Historical Method'!$B$7,1,0)</f>
        <v>0</v>
      </c>
      <c r="E383" s="8" t="str">
        <f t="shared" si="11"/>
        <v/>
      </c>
    </row>
    <row r="384" spans="1:5" x14ac:dyDescent="0.3">
      <c r="A384" s="2">
        <f>'Source Data'!A387</f>
        <v>45580</v>
      </c>
      <c r="B384" s="7">
        <f>'Source Data'!B387</f>
        <v>187.69</v>
      </c>
      <c r="C384" s="8">
        <f t="shared" si="10"/>
        <v>7.9982936973443941E-4</v>
      </c>
      <c r="D384">
        <f>IF(C384&lt;='Historical Method'!$B$7,1,0)</f>
        <v>0</v>
      </c>
      <c r="E384" s="8" t="str">
        <f t="shared" si="11"/>
        <v/>
      </c>
    </row>
    <row r="385" spans="1:5" x14ac:dyDescent="0.3">
      <c r="A385" s="2">
        <f>'Source Data'!A388</f>
        <v>45581</v>
      </c>
      <c r="B385" s="7">
        <f>'Source Data'!B388</f>
        <v>186.89</v>
      </c>
      <c r="C385" s="8">
        <f t="shared" si="10"/>
        <v>-4.2623474878790146E-3</v>
      </c>
      <c r="D385">
        <f>IF(C385&lt;='Historical Method'!$B$7,1,0)</f>
        <v>0</v>
      </c>
      <c r="E385" s="8" t="str">
        <f t="shared" si="11"/>
        <v/>
      </c>
    </row>
    <row r="386" spans="1:5" x14ac:dyDescent="0.3">
      <c r="A386" s="2">
        <f>'Source Data'!A389</f>
        <v>45582</v>
      </c>
      <c r="B386" s="7">
        <f>'Source Data'!B389</f>
        <v>187.53</v>
      </c>
      <c r="C386" s="8">
        <f t="shared" si="10"/>
        <v>3.4244742896891722E-3</v>
      </c>
      <c r="D386">
        <f>IF(C386&lt;='Historical Method'!$B$7,1,0)</f>
        <v>0</v>
      </c>
      <c r="E386" s="8" t="str">
        <f t="shared" si="11"/>
        <v/>
      </c>
    </row>
    <row r="387" spans="1:5" x14ac:dyDescent="0.3">
      <c r="A387" s="2">
        <f>'Source Data'!A390</f>
        <v>45583</v>
      </c>
      <c r="B387" s="7">
        <f>'Source Data'!B390</f>
        <v>188.99</v>
      </c>
      <c r="C387" s="8">
        <f t="shared" si="10"/>
        <v>7.7854209993069023E-3</v>
      </c>
      <c r="D387">
        <f>IF(C387&lt;='Historical Method'!$B$7,1,0)</f>
        <v>0</v>
      </c>
      <c r="E387" s="8" t="str">
        <f t="shared" si="11"/>
        <v/>
      </c>
    </row>
    <row r="388" spans="1:5" x14ac:dyDescent="0.3">
      <c r="A388" s="2">
        <f>'Source Data'!A391</f>
        <v>45586</v>
      </c>
      <c r="B388" s="7">
        <f>'Source Data'!B391</f>
        <v>189.07</v>
      </c>
      <c r="C388" s="8">
        <f t="shared" si="10"/>
        <v>4.2330282025493382E-4</v>
      </c>
      <c r="D388">
        <f>IF(C388&lt;='Historical Method'!$B$7,1,0)</f>
        <v>0</v>
      </c>
      <c r="E388" s="8" t="str">
        <f t="shared" si="11"/>
        <v/>
      </c>
    </row>
    <row r="389" spans="1:5" x14ac:dyDescent="0.3">
      <c r="A389" s="2">
        <f>'Source Data'!A392</f>
        <v>45587</v>
      </c>
      <c r="B389" s="7">
        <f>'Source Data'!B392</f>
        <v>189.7</v>
      </c>
      <c r="C389" s="8">
        <f t="shared" si="10"/>
        <v>3.3320992225100987E-3</v>
      </c>
      <c r="D389">
        <f>IF(C389&lt;='Historical Method'!$B$7,1,0)</f>
        <v>0</v>
      </c>
      <c r="E389" s="8" t="str">
        <f t="shared" si="11"/>
        <v/>
      </c>
    </row>
    <row r="390" spans="1:5" x14ac:dyDescent="0.3">
      <c r="A390" s="2">
        <f>'Source Data'!A393</f>
        <v>45588</v>
      </c>
      <c r="B390" s="7">
        <f>'Source Data'!B393</f>
        <v>184.71</v>
      </c>
      <c r="C390" s="8">
        <f t="shared" ref="C390:C453" si="12">B390/B389-1</f>
        <v>-2.63046916183447E-2</v>
      </c>
      <c r="D390">
        <f>IF(C390&lt;='Historical Method'!$B$7,1,0)</f>
        <v>1</v>
      </c>
      <c r="E390" s="8">
        <f t="shared" ref="E390:E453" si="13">IF(D390=1,C390,"")</f>
        <v>-2.63046916183447E-2</v>
      </c>
    </row>
    <row r="391" spans="1:5" x14ac:dyDescent="0.3">
      <c r="A391" s="2">
        <f>'Source Data'!A394</f>
        <v>45589</v>
      </c>
      <c r="B391" s="7">
        <f>'Source Data'!B394</f>
        <v>186.38</v>
      </c>
      <c r="C391" s="8">
        <f t="shared" si="12"/>
        <v>9.0411997184776105E-3</v>
      </c>
      <c r="D391">
        <f>IF(C391&lt;='Historical Method'!$B$7,1,0)</f>
        <v>0</v>
      </c>
      <c r="E391" s="8" t="str">
        <f t="shared" si="13"/>
        <v/>
      </c>
    </row>
    <row r="392" spans="1:5" x14ac:dyDescent="0.3">
      <c r="A392" s="2">
        <f>'Source Data'!A395</f>
        <v>45590</v>
      </c>
      <c r="B392" s="7">
        <f>'Source Data'!B395</f>
        <v>187.83</v>
      </c>
      <c r="C392" s="8">
        <f t="shared" si="12"/>
        <v>7.7798047000752213E-3</v>
      </c>
      <c r="D392">
        <f>IF(C392&lt;='Historical Method'!$B$7,1,0)</f>
        <v>0</v>
      </c>
      <c r="E392" s="8" t="str">
        <f t="shared" si="13"/>
        <v/>
      </c>
    </row>
    <row r="393" spans="1:5" x14ac:dyDescent="0.3">
      <c r="A393" s="2">
        <f>'Source Data'!A396</f>
        <v>45593</v>
      </c>
      <c r="B393" s="7">
        <f>'Source Data'!B396</f>
        <v>188.39</v>
      </c>
      <c r="C393" s="8">
        <f t="shared" si="12"/>
        <v>2.9814193685777646E-3</v>
      </c>
      <c r="D393">
        <f>IF(C393&lt;='Historical Method'!$B$7,1,0)</f>
        <v>0</v>
      </c>
      <c r="E393" s="8" t="str">
        <f t="shared" si="13"/>
        <v/>
      </c>
    </row>
    <row r="394" spans="1:5" x14ac:dyDescent="0.3">
      <c r="A394" s="2">
        <f>'Source Data'!A397</f>
        <v>45594</v>
      </c>
      <c r="B394" s="7">
        <f>'Source Data'!B397</f>
        <v>190.83</v>
      </c>
      <c r="C394" s="8">
        <f t="shared" si="12"/>
        <v>1.2951855194012651E-2</v>
      </c>
      <c r="D394">
        <f>IF(C394&lt;='Historical Method'!$B$7,1,0)</f>
        <v>0</v>
      </c>
      <c r="E394" s="8" t="str">
        <f t="shared" si="13"/>
        <v/>
      </c>
    </row>
    <row r="395" spans="1:5" x14ac:dyDescent="0.3">
      <c r="A395" s="2">
        <f>'Source Data'!A398</f>
        <v>45595</v>
      </c>
      <c r="B395" s="7">
        <f>'Source Data'!B398</f>
        <v>192.73</v>
      </c>
      <c r="C395" s="8">
        <f t="shared" si="12"/>
        <v>9.956505790494008E-3</v>
      </c>
      <c r="D395">
        <f>IF(C395&lt;='Historical Method'!$B$7,1,0)</f>
        <v>0</v>
      </c>
      <c r="E395" s="8" t="str">
        <f t="shared" si="13"/>
        <v/>
      </c>
    </row>
    <row r="396" spans="1:5" x14ac:dyDescent="0.3">
      <c r="A396" s="2">
        <f>'Source Data'!A399</f>
        <v>45596</v>
      </c>
      <c r="B396" s="7">
        <f>'Source Data'!B399</f>
        <v>186.4</v>
      </c>
      <c r="C396" s="8">
        <f t="shared" si="12"/>
        <v>-3.2843874850827515E-2</v>
      </c>
      <c r="D396">
        <f>IF(C396&lt;='Historical Method'!$B$7,1,0)</f>
        <v>1</v>
      </c>
      <c r="E396" s="8">
        <f t="shared" si="13"/>
        <v>-3.2843874850827515E-2</v>
      </c>
    </row>
    <row r="397" spans="1:5" x14ac:dyDescent="0.3">
      <c r="A397" s="2">
        <f>'Source Data'!A400</f>
        <v>45597</v>
      </c>
      <c r="B397" s="7">
        <f>'Source Data'!B400</f>
        <v>197.93</v>
      </c>
      <c r="C397" s="8">
        <f t="shared" si="12"/>
        <v>6.1856223175965619E-2</v>
      </c>
      <c r="D397">
        <f>IF(C397&lt;='Historical Method'!$B$7,1,0)</f>
        <v>0</v>
      </c>
      <c r="E397" s="8" t="str">
        <f t="shared" si="13"/>
        <v/>
      </c>
    </row>
    <row r="398" spans="1:5" x14ac:dyDescent="0.3">
      <c r="A398" s="2">
        <f>'Source Data'!A401</f>
        <v>45600</v>
      </c>
      <c r="B398" s="7">
        <f>'Source Data'!B401</f>
        <v>195.78</v>
      </c>
      <c r="C398" s="8">
        <f t="shared" si="12"/>
        <v>-1.0862426110241019E-2</v>
      </c>
      <c r="D398">
        <f>IF(C398&lt;='Historical Method'!$B$7,1,0)</f>
        <v>0</v>
      </c>
      <c r="E398" s="8" t="str">
        <f t="shared" si="13"/>
        <v/>
      </c>
    </row>
    <row r="399" spans="1:5" x14ac:dyDescent="0.3">
      <c r="A399" s="2">
        <f>'Source Data'!A402</f>
        <v>45601</v>
      </c>
      <c r="B399" s="7">
        <f>'Source Data'!B402</f>
        <v>199.5</v>
      </c>
      <c r="C399" s="8">
        <f t="shared" si="12"/>
        <v>1.9000919399325689E-2</v>
      </c>
      <c r="D399">
        <f>IF(C399&lt;='Historical Method'!$B$7,1,0)</f>
        <v>0</v>
      </c>
      <c r="E399" s="8" t="str">
        <f t="shared" si="13"/>
        <v/>
      </c>
    </row>
    <row r="400" spans="1:5" x14ac:dyDescent="0.3">
      <c r="A400" s="2">
        <f>'Source Data'!A403</f>
        <v>45602</v>
      </c>
      <c r="B400" s="7">
        <f>'Source Data'!B403</f>
        <v>207.09</v>
      </c>
      <c r="C400" s="8">
        <f t="shared" si="12"/>
        <v>3.8045112781954993E-2</v>
      </c>
      <c r="D400">
        <f>IF(C400&lt;='Historical Method'!$B$7,1,0)</f>
        <v>0</v>
      </c>
      <c r="E400" s="8" t="str">
        <f t="shared" si="13"/>
        <v/>
      </c>
    </row>
    <row r="401" spans="1:5" x14ac:dyDescent="0.3">
      <c r="A401" s="2">
        <f>'Source Data'!A404</f>
        <v>45603</v>
      </c>
      <c r="B401" s="7">
        <f>'Source Data'!B404</f>
        <v>210.05</v>
      </c>
      <c r="C401" s="8">
        <f t="shared" si="12"/>
        <v>1.4293302428895593E-2</v>
      </c>
      <c r="D401">
        <f>IF(C401&lt;='Historical Method'!$B$7,1,0)</f>
        <v>0</v>
      </c>
      <c r="E401" s="8" t="str">
        <f t="shared" si="13"/>
        <v/>
      </c>
    </row>
    <row r="402" spans="1:5" x14ac:dyDescent="0.3">
      <c r="A402" s="2">
        <f>'Source Data'!A405</f>
        <v>45604</v>
      </c>
      <c r="B402" s="7">
        <f>'Source Data'!B405</f>
        <v>208.18</v>
      </c>
      <c r="C402" s="8">
        <f t="shared" si="12"/>
        <v>-8.9026422280409356E-3</v>
      </c>
      <c r="D402">
        <f>IF(C402&lt;='Historical Method'!$B$7,1,0)</f>
        <v>0</v>
      </c>
      <c r="E402" s="8" t="str">
        <f t="shared" si="13"/>
        <v/>
      </c>
    </row>
    <row r="403" spans="1:5" x14ac:dyDescent="0.3">
      <c r="A403" s="2">
        <f>'Source Data'!A406</f>
        <v>45607</v>
      </c>
      <c r="B403" s="7">
        <f>'Source Data'!B406</f>
        <v>206.84</v>
      </c>
      <c r="C403" s="8">
        <f t="shared" si="12"/>
        <v>-6.436737438754947E-3</v>
      </c>
      <c r="D403">
        <f>IF(C403&lt;='Historical Method'!$B$7,1,0)</f>
        <v>0</v>
      </c>
      <c r="E403" s="8" t="str">
        <f t="shared" si="13"/>
        <v/>
      </c>
    </row>
    <row r="404" spans="1:5" x14ac:dyDescent="0.3">
      <c r="A404" s="2">
        <f>'Source Data'!A407</f>
        <v>45608</v>
      </c>
      <c r="B404" s="7">
        <f>'Source Data'!B407</f>
        <v>208.91</v>
      </c>
      <c r="C404" s="8">
        <f t="shared" si="12"/>
        <v>1.000773544768907E-2</v>
      </c>
      <c r="D404">
        <f>IF(C404&lt;='Historical Method'!$B$7,1,0)</f>
        <v>0</v>
      </c>
      <c r="E404" s="8" t="str">
        <f t="shared" si="13"/>
        <v/>
      </c>
    </row>
    <row r="405" spans="1:5" x14ac:dyDescent="0.3">
      <c r="A405" s="2">
        <f>'Source Data'!A408</f>
        <v>45609</v>
      </c>
      <c r="B405" s="7">
        <f>'Source Data'!B408</f>
        <v>214.1</v>
      </c>
      <c r="C405" s="8">
        <f t="shared" si="12"/>
        <v>2.4843233928485864E-2</v>
      </c>
      <c r="D405">
        <f>IF(C405&lt;='Historical Method'!$B$7,1,0)</f>
        <v>0</v>
      </c>
      <c r="E405" s="8" t="str">
        <f t="shared" si="13"/>
        <v/>
      </c>
    </row>
    <row r="406" spans="1:5" x14ac:dyDescent="0.3">
      <c r="A406" s="2">
        <f>'Source Data'!A409</f>
        <v>45610</v>
      </c>
      <c r="B406" s="7">
        <f>'Source Data'!B409</f>
        <v>211.48</v>
      </c>
      <c r="C406" s="8">
        <f t="shared" si="12"/>
        <v>-1.2237272302662361E-2</v>
      </c>
      <c r="D406">
        <f>IF(C406&lt;='Historical Method'!$B$7,1,0)</f>
        <v>0</v>
      </c>
      <c r="E406" s="8" t="str">
        <f t="shared" si="13"/>
        <v/>
      </c>
    </row>
    <row r="407" spans="1:5" x14ac:dyDescent="0.3">
      <c r="A407" s="2">
        <f>'Source Data'!A410</f>
        <v>45611</v>
      </c>
      <c r="B407" s="7">
        <f>'Source Data'!B410</f>
        <v>202.61</v>
      </c>
      <c r="C407" s="8">
        <f t="shared" si="12"/>
        <v>-4.1942500472857858E-2</v>
      </c>
      <c r="D407">
        <f>IF(C407&lt;='Historical Method'!$B$7,1,0)</f>
        <v>1</v>
      </c>
      <c r="E407" s="8">
        <f t="shared" si="13"/>
        <v>-4.1942500472857858E-2</v>
      </c>
    </row>
    <row r="408" spans="1:5" x14ac:dyDescent="0.3">
      <c r="A408" s="2">
        <f>'Source Data'!A411</f>
        <v>45614</v>
      </c>
      <c r="B408" s="7">
        <f>'Source Data'!B411</f>
        <v>201.7</v>
      </c>
      <c r="C408" s="8">
        <f t="shared" si="12"/>
        <v>-4.4913873945018334E-3</v>
      </c>
      <c r="D408">
        <f>IF(C408&lt;='Historical Method'!$B$7,1,0)</f>
        <v>0</v>
      </c>
      <c r="E408" s="8" t="str">
        <f t="shared" si="13"/>
        <v/>
      </c>
    </row>
    <row r="409" spans="1:5" x14ac:dyDescent="0.3">
      <c r="A409" s="2">
        <f>'Source Data'!A412</f>
        <v>45615</v>
      </c>
      <c r="B409" s="7">
        <f>'Source Data'!B412</f>
        <v>204.61</v>
      </c>
      <c r="C409" s="8">
        <f t="shared" si="12"/>
        <v>1.4427367377293221E-2</v>
      </c>
      <c r="D409">
        <f>IF(C409&lt;='Historical Method'!$B$7,1,0)</f>
        <v>0</v>
      </c>
      <c r="E409" s="8" t="str">
        <f t="shared" si="13"/>
        <v/>
      </c>
    </row>
    <row r="410" spans="1:5" x14ac:dyDescent="0.3">
      <c r="A410" s="2">
        <f>'Source Data'!A413</f>
        <v>45616</v>
      </c>
      <c r="B410" s="7">
        <f>'Source Data'!B413</f>
        <v>202.88</v>
      </c>
      <c r="C410" s="8">
        <f t="shared" si="12"/>
        <v>-8.4551097209325521E-3</v>
      </c>
      <c r="D410">
        <f>IF(C410&lt;='Historical Method'!$B$7,1,0)</f>
        <v>0</v>
      </c>
      <c r="E410" s="8" t="str">
        <f t="shared" si="13"/>
        <v/>
      </c>
    </row>
    <row r="411" spans="1:5" x14ac:dyDescent="0.3">
      <c r="A411" s="2">
        <f>'Source Data'!A414</f>
        <v>45617</v>
      </c>
      <c r="B411" s="7">
        <f>'Source Data'!B414</f>
        <v>198.38</v>
      </c>
      <c r="C411" s="8">
        <f t="shared" si="12"/>
        <v>-2.2180599369085119E-2</v>
      </c>
      <c r="D411">
        <f>IF(C411&lt;='Historical Method'!$B$7,1,0)</f>
        <v>1</v>
      </c>
      <c r="E411" s="8">
        <f t="shared" si="13"/>
        <v>-2.2180599369085119E-2</v>
      </c>
    </row>
    <row r="412" spans="1:5" x14ac:dyDescent="0.3">
      <c r="A412" s="2">
        <f>'Source Data'!A415</f>
        <v>45618</v>
      </c>
      <c r="B412" s="7">
        <f>'Source Data'!B415</f>
        <v>197.12</v>
      </c>
      <c r="C412" s="8">
        <f t="shared" si="12"/>
        <v>-6.3514467184191403E-3</v>
      </c>
      <c r="D412">
        <f>IF(C412&lt;='Historical Method'!$B$7,1,0)</f>
        <v>0</v>
      </c>
      <c r="E412" s="8" t="str">
        <f t="shared" si="13"/>
        <v/>
      </c>
    </row>
    <row r="413" spans="1:5" x14ac:dyDescent="0.3">
      <c r="A413" s="2">
        <f>'Source Data'!A416</f>
        <v>45621</v>
      </c>
      <c r="B413" s="7">
        <f>'Source Data'!B416</f>
        <v>201.45</v>
      </c>
      <c r="C413" s="8">
        <f t="shared" si="12"/>
        <v>2.1966314935064846E-2</v>
      </c>
      <c r="D413">
        <f>IF(C413&lt;='Historical Method'!$B$7,1,0)</f>
        <v>0</v>
      </c>
      <c r="E413" s="8" t="str">
        <f t="shared" si="13"/>
        <v/>
      </c>
    </row>
    <row r="414" spans="1:5" x14ac:dyDescent="0.3">
      <c r="A414" s="2">
        <f>'Source Data'!A417</f>
        <v>45622</v>
      </c>
      <c r="B414" s="7">
        <f>'Source Data'!B417</f>
        <v>207.86</v>
      </c>
      <c r="C414" s="8">
        <f t="shared" si="12"/>
        <v>3.1819310002482171E-2</v>
      </c>
      <c r="D414">
        <f>IF(C414&lt;='Historical Method'!$B$7,1,0)</f>
        <v>0</v>
      </c>
      <c r="E414" s="8" t="str">
        <f t="shared" si="13"/>
        <v/>
      </c>
    </row>
    <row r="415" spans="1:5" x14ac:dyDescent="0.3">
      <c r="A415" s="2">
        <f>'Source Data'!A418</f>
        <v>45623</v>
      </c>
      <c r="B415" s="7">
        <f>'Source Data'!B418</f>
        <v>205.74</v>
      </c>
      <c r="C415" s="8">
        <f t="shared" si="12"/>
        <v>-1.0199172519965383E-2</v>
      </c>
      <c r="D415">
        <f>IF(C415&lt;='Historical Method'!$B$7,1,0)</f>
        <v>0</v>
      </c>
      <c r="E415" s="8" t="str">
        <f t="shared" si="13"/>
        <v/>
      </c>
    </row>
    <row r="416" spans="1:5" x14ac:dyDescent="0.3">
      <c r="A416" s="2">
        <f>'Source Data'!A419</f>
        <v>45625</v>
      </c>
      <c r="B416" s="7">
        <f>'Source Data'!B419</f>
        <v>207.89</v>
      </c>
      <c r="C416" s="8">
        <f t="shared" si="12"/>
        <v>1.0450082628560287E-2</v>
      </c>
      <c r="D416">
        <f>IF(C416&lt;='Historical Method'!$B$7,1,0)</f>
        <v>0</v>
      </c>
      <c r="E416" s="8" t="str">
        <f t="shared" si="13"/>
        <v/>
      </c>
    </row>
    <row r="417" spans="1:5" x14ac:dyDescent="0.3">
      <c r="A417" s="2">
        <f>'Source Data'!A420</f>
        <v>45628</v>
      </c>
      <c r="B417" s="7">
        <f>'Source Data'!B420</f>
        <v>210.71</v>
      </c>
      <c r="C417" s="8">
        <f t="shared" si="12"/>
        <v>1.3564866034922352E-2</v>
      </c>
      <c r="D417">
        <f>IF(C417&lt;='Historical Method'!$B$7,1,0)</f>
        <v>0</v>
      </c>
      <c r="E417" s="8" t="str">
        <f t="shared" si="13"/>
        <v/>
      </c>
    </row>
    <row r="418" spans="1:5" x14ac:dyDescent="0.3">
      <c r="A418" s="2">
        <f>'Source Data'!A421</f>
        <v>45629</v>
      </c>
      <c r="B418" s="7">
        <f>'Source Data'!B421</f>
        <v>213.44</v>
      </c>
      <c r="C418" s="8">
        <f t="shared" si="12"/>
        <v>1.2956195719235009E-2</v>
      </c>
      <c r="D418">
        <f>IF(C418&lt;='Historical Method'!$B$7,1,0)</f>
        <v>0</v>
      </c>
      <c r="E418" s="8" t="str">
        <f t="shared" si="13"/>
        <v/>
      </c>
    </row>
    <row r="419" spans="1:5" x14ac:dyDescent="0.3">
      <c r="A419" s="2">
        <f>'Source Data'!A422</f>
        <v>45630</v>
      </c>
      <c r="B419" s="7">
        <f>'Source Data'!B422</f>
        <v>218.16</v>
      </c>
      <c r="C419" s="8">
        <f t="shared" si="12"/>
        <v>2.2113943028485794E-2</v>
      </c>
      <c r="D419">
        <f>IF(C419&lt;='Historical Method'!$B$7,1,0)</f>
        <v>0</v>
      </c>
      <c r="E419" s="8" t="str">
        <f t="shared" si="13"/>
        <v/>
      </c>
    </row>
    <row r="420" spans="1:5" x14ac:dyDescent="0.3">
      <c r="A420" s="2">
        <f>'Source Data'!A423</f>
        <v>45631</v>
      </c>
      <c r="B420" s="7">
        <f>'Source Data'!B423</f>
        <v>220.55</v>
      </c>
      <c r="C420" s="8">
        <f t="shared" si="12"/>
        <v>1.0955262192886117E-2</v>
      </c>
      <c r="D420">
        <f>IF(C420&lt;='Historical Method'!$B$7,1,0)</f>
        <v>0</v>
      </c>
      <c r="E420" s="8" t="str">
        <f t="shared" si="13"/>
        <v/>
      </c>
    </row>
    <row r="421" spans="1:5" x14ac:dyDescent="0.3">
      <c r="A421" s="2">
        <f>'Source Data'!A424</f>
        <v>45632</v>
      </c>
      <c r="B421" s="7">
        <f>'Source Data'!B424</f>
        <v>227.03</v>
      </c>
      <c r="C421" s="8">
        <f t="shared" si="12"/>
        <v>2.9381092722738478E-2</v>
      </c>
      <c r="D421">
        <f>IF(C421&lt;='Historical Method'!$B$7,1,0)</f>
        <v>0</v>
      </c>
      <c r="E421" s="8" t="str">
        <f t="shared" si="13"/>
        <v/>
      </c>
    </row>
    <row r="422" spans="1:5" x14ac:dyDescent="0.3">
      <c r="A422" s="2">
        <f>'Source Data'!A425</f>
        <v>45635</v>
      </c>
      <c r="B422" s="7">
        <f>'Source Data'!B425</f>
        <v>226.09</v>
      </c>
      <c r="C422" s="8">
        <f t="shared" si="12"/>
        <v>-4.140421970664665E-3</v>
      </c>
      <c r="D422">
        <f>IF(C422&lt;='Historical Method'!$B$7,1,0)</f>
        <v>0</v>
      </c>
      <c r="E422" s="8" t="str">
        <f t="shared" si="13"/>
        <v/>
      </c>
    </row>
    <row r="423" spans="1:5" x14ac:dyDescent="0.3">
      <c r="A423" s="2">
        <f>'Source Data'!A426</f>
        <v>45636</v>
      </c>
      <c r="B423" s="7">
        <f>'Source Data'!B426</f>
        <v>225.04</v>
      </c>
      <c r="C423" s="8">
        <f t="shared" si="12"/>
        <v>-4.6441682515813154E-3</v>
      </c>
      <c r="D423">
        <f>IF(C423&lt;='Historical Method'!$B$7,1,0)</f>
        <v>0</v>
      </c>
      <c r="E423" s="8" t="str">
        <f t="shared" si="13"/>
        <v/>
      </c>
    </row>
    <row r="424" spans="1:5" x14ac:dyDescent="0.3">
      <c r="A424" s="2">
        <f>'Source Data'!A427</f>
        <v>45637</v>
      </c>
      <c r="B424" s="7">
        <f>'Source Data'!B427</f>
        <v>230.26</v>
      </c>
      <c r="C424" s="8">
        <f t="shared" si="12"/>
        <v>2.3195876288659711E-2</v>
      </c>
      <c r="D424">
        <f>IF(C424&lt;='Historical Method'!$B$7,1,0)</f>
        <v>0</v>
      </c>
      <c r="E424" s="8" t="str">
        <f t="shared" si="13"/>
        <v/>
      </c>
    </row>
    <row r="425" spans="1:5" x14ac:dyDescent="0.3">
      <c r="A425" s="2">
        <f>'Source Data'!A428</f>
        <v>45638</v>
      </c>
      <c r="B425" s="7">
        <f>'Source Data'!B428</f>
        <v>228.97</v>
      </c>
      <c r="C425" s="8">
        <f t="shared" si="12"/>
        <v>-5.6023625466863347E-3</v>
      </c>
      <c r="D425">
        <f>IF(C425&lt;='Historical Method'!$B$7,1,0)</f>
        <v>0</v>
      </c>
      <c r="E425" s="8" t="str">
        <f t="shared" si="13"/>
        <v/>
      </c>
    </row>
    <row r="426" spans="1:5" x14ac:dyDescent="0.3">
      <c r="A426" s="2">
        <f>'Source Data'!A429</f>
        <v>45639</v>
      </c>
      <c r="B426" s="7">
        <f>'Source Data'!B429</f>
        <v>227.46</v>
      </c>
      <c r="C426" s="8">
        <f t="shared" si="12"/>
        <v>-6.5947504039830518E-3</v>
      </c>
      <c r="D426">
        <f>IF(C426&lt;='Historical Method'!$B$7,1,0)</f>
        <v>0</v>
      </c>
      <c r="E426" s="8" t="str">
        <f t="shared" si="13"/>
        <v/>
      </c>
    </row>
    <row r="427" spans="1:5" x14ac:dyDescent="0.3">
      <c r="A427" s="2">
        <f>'Source Data'!A430</f>
        <v>45642</v>
      </c>
      <c r="B427" s="7">
        <f>'Source Data'!B430</f>
        <v>232.93</v>
      </c>
      <c r="C427" s="8">
        <f t="shared" si="12"/>
        <v>2.4048184296139974E-2</v>
      </c>
      <c r="D427">
        <f>IF(C427&lt;='Historical Method'!$B$7,1,0)</f>
        <v>0</v>
      </c>
      <c r="E427" s="8" t="str">
        <f t="shared" si="13"/>
        <v/>
      </c>
    </row>
    <row r="428" spans="1:5" x14ac:dyDescent="0.3">
      <c r="A428" s="2">
        <f>'Source Data'!A431</f>
        <v>45643</v>
      </c>
      <c r="B428" s="7">
        <f>'Source Data'!B431</f>
        <v>231.15</v>
      </c>
      <c r="C428" s="8">
        <f t="shared" si="12"/>
        <v>-7.6417807925127645E-3</v>
      </c>
      <c r="D428">
        <f>IF(C428&lt;='Historical Method'!$B$7,1,0)</f>
        <v>0</v>
      </c>
      <c r="E428" s="8" t="str">
        <f t="shared" si="13"/>
        <v/>
      </c>
    </row>
    <row r="429" spans="1:5" x14ac:dyDescent="0.3">
      <c r="A429" s="2">
        <f>'Source Data'!A432</f>
        <v>45644</v>
      </c>
      <c r="B429" s="7">
        <f>'Source Data'!B432</f>
        <v>220.52</v>
      </c>
      <c r="C429" s="8">
        <f t="shared" si="12"/>
        <v>-4.5987454034176922E-2</v>
      </c>
      <c r="D429">
        <f>IF(C429&lt;='Historical Method'!$B$7,1,0)</f>
        <v>1</v>
      </c>
      <c r="E429" s="8">
        <f t="shared" si="13"/>
        <v>-4.5987454034176922E-2</v>
      </c>
    </row>
    <row r="430" spans="1:5" x14ac:dyDescent="0.3">
      <c r="A430" s="2">
        <f>'Source Data'!A433</f>
        <v>45645</v>
      </c>
      <c r="B430" s="7">
        <f>'Source Data'!B433</f>
        <v>223.29</v>
      </c>
      <c r="C430" s="8">
        <f t="shared" si="12"/>
        <v>1.2561218937057861E-2</v>
      </c>
      <c r="D430">
        <f>IF(C430&lt;='Historical Method'!$B$7,1,0)</f>
        <v>0</v>
      </c>
      <c r="E430" s="8" t="str">
        <f t="shared" si="13"/>
        <v/>
      </c>
    </row>
    <row r="431" spans="1:5" x14ac:dyDescent="0.3">
      <c r="A431" s="2">
        <f>'Source Data'!A434</f>
        <v>45646</v>
      </c>
      <c r="B431" s="7">
        <f>'Source Data'!B434</f>
        <v>224.92</v>
      </c>
      <c r="C431" s="8">
        <f t="shared" si="12"/>
        <v>7.2999238658246757E-3</v>
      </c>
      <c r="D431">
        <f>IF(C431&lt;='Historical Method'!$B$7,1,0)</f>
        <v>0</v>
      </c>
      <c r="E431" s="8" t="str">
        <f t="shared" si="13"/>
        <v/>
      </c>
    </row>
    <row r="432" spans="1:5" x14ac:dyDescent="0.3">
      <c r="A432" s="2">
        <f>'Source Data'!A435</f>
        <v>45649</v>
      </c>
      <c r="B432" s="7">
        <f>'Source Data'!B435</f>
        <v>225.06</v>
      </c>
      <c r="C432" s="8">
        <f t="shared" si="12"/>
        <v>6.224435354793556E-4</v>
      </c>
      <c r="D432">
        <f>IF(C432&lt;='Historical Method'!$B$7,1,0)</f>
        <v>0</v>
      </c>
      <c r="E432" s="8" t="str">
        <f t="shared" si="13"/>
        <v/>
      </c>
    </row>
    <row r="433" spans="1:5" x14ac:dyDescent="0.3">
      <c r="A433" s="2">
        <f>'Source Data'!A436</f>
        <v>45650</v>
      </c>
      <c r="B433" s="7">
        <f>'Source Data'!B436</f>
        <v>229.05</v>
      </c>
      <c r="C433" s="8">
        <f t="shared" si="12"/>
        <v>1.7728605705145339E-2</v>
      </c>
      <c r="D433">
        <f>IF(C433&lt;='Historical Method'!$B$7,1,0)</f>
        <v>0</v>
      </c>
      <c r="E433" s="8" t="str">
        <f t="shared" si="13"/>
        <v/>
      </c>
    </row>
    <row r="434" spans="1:5" x14ac:dyDescent="0.3">
      <c r="A434" s="2">
        <f>'Source Data'!A437</f>
        <v>45652</v>
      </c>
      <c r="B434" s="7">
        <f>'Source Data'!B437</f>
        <v>227.05</v>
      </c>
      <c r="C434" s="8">
        <f t="shared" si="12"/>
        <v>-8.7317179655097554E-3</v>
      </c>
      <c r="D434">
        <f>IF(C434&lt;='Historical Method'!$B$7,1,0)</f>
        <v>0</v>
      </c>
      <c r="E434" s="8" t="str">
        <f t="shared" si="13"/>
        <v/>
      </c>
    </row>
    <row r="435" spans="1:5" x14ac:dyDescent="0.3">
      <c r="A435" s="2">
        <f>'Source Data'!A438</f>
        <v>45653</v>
      </c>
      <c r="B435" s="7">
        <f>'Source Data'!B438</f>
        <v>223.75</v>
      </c>
      <c r="C435" s="8">
        <f t="shared" si="12"/>
        <v>-1.4534243558687598E-2</v>
      </c>
      <c r="D435">
        <f>IF(C435&lt;='Historical Method'!$B$7,1,0)</f>
        <v>0</v>
      </c>
      <c r="E435" s="8" t="str">
        <f t="shared" si="13"/>
        <v/>
      </c>
    </row>
    <row r="436" spans="1:5" x14ac:dyDescent="0.3">
      <c r="A436" s="2">
        <f>'Source Data'!A439</f>
        <v>45656</v>
      </c>
      <c r="B436" s="7">
        <f>'Source Data'!B439</f>
        <v>221.3</v>
      </c>
      <c r="C436" s="8">
        <f t="shared" si="12"/>
        <v>-1.0949720670391017E-2</v>
      </c>
      <c r="D436">
        <f>IF(C436&lt;='Historical Method'!$B$7,1,0)</f>
        <v>0</v>
      </c>
      <c r="E436" s="8" t="str">
        <f t="shared" si="13"/>
        <v/>
      </c>
    </row>
    <row r="437" spans="1:5" x14ac:dyDescent="0.3">
      <c r="A437" s="2">
        <f>'Source Data'!A440</f>
        <v>45657</v>
      </c>
      <c r="B437" s="7">
        <f>'Source Data'!B440</f>
        <v>219.39</v>
      </c>
      <c r="C437" s="8">
        <f t="shared" si="12"/>
        <v>-8.6308178942613445E-3</v>
      </c>
      <c r="D437">
        <f>IF(C437&lt;='Historical Method'!$B$7,1,0)</f>
        <v>0</v>
      </c>
      <c r="E437" s="8" t="str">
        <f t="shared" si="13"/>
        <v/>
      </c>
    </row>
    <row r="438" spans="1:5" x14ac:dyDescent="0.3">
      <c r="A438" s="2">
        <f>'Source Data'!A441</f>
        <v>45659</v>
      </c>
      <c r="B438" s="7">
        <f>'Source Data'!B441</f>
        <v>220.22</v>
      </c>
      <c r="C438" s="8">
        <f t="shared" si="12"/>
        <v>3.7832171019644978E-3</v>
      </c>
      <c r="D438">
        <f>IF(C438&lt;='Historical Method'!$B$7,1,0)</f>
        <v>0</v>
      </c>
      <c r="E438" s="8" t="str">
        <f t="shared" si="13"/>
        <v/>
      </c>
    </row>
    <row r="439" spans="1:5" x14ac:dyDescent="0.3">
      <c r="A439" s="2">
        <f>'Source Data'!A442</f>
        <v>45660</v>
      </c>
      <c r="B439" s="7">
        <f>'Source Data'!B442</f>
        <v>224.19</v>
      </c>
      <c r="C439" s="8">
        <f t="shared" si="12"/>
        <v>1.802742711833627E-2</v>
      </c>
      <c r="D439">
        <f>IF(C439&lt;='Historical Method'!$B$7,1,0)</f>
        <v>0</v>
      </c>
      <c r="E439" s="8" t="str">
        <f t="shared" si="13"/>
        <v/>
      </c>
    </row>
    <row r="440" spans="1:5" x14ac:dyDescent="0.3">
      <c r="A440" s="2">
        <f>'Source Data'!A443</f>
        <v>45663</v>
      </c>
      <c r="B440" s="7">
        <f>'Source Data'!B443</f>
        <v>227.61</v>
      </c>
      <c r="C440" s="8">
        <f t="shared" si="12"/>
        <v>1.525491770373355E-2</v>
      </c>
      <c r="D440">
        <f>IF(C440&lt;='Historical Method'!$B$7,1,0)</f>
        <v>0</v>
      </c>
      <c r="E440" s="8" t="str">
        <f t="shared" si="13"/>
        <v/>
      </c>
    </row>
    <row r="441" spans="1:5" x14ac:dyDescent="0.3">
      <c r="A441" s="2">
        <f>'Source Data'!A444</f>
        <v>45664</v>
      </c>
      <c r="B441" s="7">
        <f>'Source Data'!B444</f>
        <v>222.11</v>
      </c>
      <c r="C441" s="8">
        <f t="shared" si="12"/>
        <v>-2.4164140415623203E-2</v>
      </c>
      <c r="D441">
        <f>IF(C441&lt;='Historical Method'!$B$7,1,0)</f>
        <v>1</v>
      </c>
      <c r="E441" s="8">
        <f t="shared" si="13"/>
        <v>-2.4164140415623203E-2</v>
      </c>
    </row>
    <row r="442" spans="1:5" x14ac:dyDescent="0.3">
      <c r="A442" s="2">
        <f>'Source Data'!A445</f>
        <v>45665</v>
      </c>
      <c r="B442" s="7">
        <f>'Source Data'!B445</f>
        <v>222.13</v>
      </c>
      <c r="C442" s="8">
        <f t="shared" si="12"/>
        <v>9.0045472963762307E-5</v>
      </c>
      <c r="D442">
        <f>IF(C442&lt;='Historical Method'!$B$7,1,0)</f>
        <v>0</v>
      </c>
      <c r="E442" s="8" t="str">
        <f t="shared" si="13"/>
        <v/>
      </c>
    </row>
    <row r="443" spans="1:5" x14ac:dyDescent="0.3">
      <c r="A443" s="2">
        <f>'Source Data'!A446</f>
        <v>45667</v>
      </c>
      <c r="B443" s="7">
        <f>'Source Data'!B446</f>
        <v>218.94</v>
      </c>
      <c r="C443" s="8">
        <f t="shared" si="12"/>
        <v>-1.4360959798316308E-2</v>
      </c>
      <c r="D443">
        <f>IF(C443&lt;='Historical Method'!$B$7,1,0)</f>
        <v>0</v>
      </c>
      <c r="E443" s="8" t="str">
        <f t="shared" si="13"/>
        <v/>
      </c>
    </row>
    <row r="444" spans="1:5" x14ac:dyDescent="0.3">
      <c r="A444" s="2">
        <f>'Source Data'!A447</f>
        <v>45670</v>
      </c>
      <c r="B444" s="7">
        <f>'Source Data'!B447</f>
        <v>218.46</v>
      </c>
      <c r="C444" s="8">
        <f t="shared" si="12"/>
        <v>-2.1923814743765035E-3</v>
      </c>
      <c r="D444">
        <f>IF(C444&lt;='Historical Method'!$B$7,1,0)</f>
        <v>0</v>
      </c>
      <c r="E444" s="8" t="str">
        <f t="shared" si="13"/>
        <v/>
      </c>
    </row>
    <row r="445" spans="1:5" x14ac:dyDescent="0.3">
      <c r="A445" s="2">
        <f>'Source Data'!A448</f>
        <v>45671</v>
      </c>
      <c r="B445" s="7">
        <f>'Source Data'!B448</f>
        <v>217.76</v>
      </c>
      <c r="C445" s="8">
        <f t="shared" si="12"/>
        <v>-3.2042479172389449E-3</v>
      </c>
      <c r="D445">
        <f>IF(C445&lt;='Historical Method'!$B$7,1,0)</f>
        <v>0</v>
      </c>
      <c r="E445" s="8" t="str">
        <f t="shared" si="13"/>
        <v/>
      </c>
    </row>
    <row r="446" spans="1:5" x14ac:dyDescent="0.3">
      <c r="A446" s="2">
        <f>'Source Data'!A449</f>
        <v>45672</v>
      </c>
      <c r="B446" s="7">
        <f>'Source Data'!B449</f>
        <v>223.35</v>
      </c>
      <c r="C446" s="8">
        <f t="shared" si="12"/>
        <v>2.5670462894930246E-2</v>
      </c>
      <c r="D446">
        <f>IF(C446&lt;='Historical Method'!$B$7,1,0)</f>
        <v>0</v>
      </c>
      <c r="E446" s="8" t="str">
        <f t="shared" si="13"/>
        <v/>
      </c>
    </row>
    <row r="447" spans="1:5" x14ac:dyDescent="0.3">
      <c r="A447" s="2">
        <f>'Source Data'!A450</f>
        <v>45673</v>
      </c>
      <c r="B447" s="7">
        <f>'Source Data'!B450</f>
        <v>220.66</v>
      </c>
      <c r="C447" s="8">
        <f t="shared" si="12"/>
        <v>-1.2043877322587826E-2</v>
      </c>
      <c r="D447">
        <f>IF(C447&lt;='Historical Method'!$B$7,1,0)</f>
        <v>0</v>
      </c>
      <c r="E447" s="8" t="str">
        <f t="shared" si="13"/>
        <v/>
      </c>
    </row>
    <row r="448" spans="1:5" x14ac:dyDescent="0.3">
      <c r="A448" s="2">
        <f>'Source Data'!A451</f>
        <v>45674</v>
      </c>
      <c r="B448" s="7">
        <f>'Source Data'!B451</f>
        <v>225.94</v>
      </c>
      <c r="C448" s="8">
        <f t="shared" si="12"/>
        <v>2.3928215353938187E-2</v>
      </c>
      <c r="D448">
        <f>IF(C448&lt;='Historical Method'!$B$7,1,0)</f>
        <v>0</v>
      </c>
      <c r="E448" s="8" t="str">
        <f t="shared" si="13"/>
        <v/>
      </c>
    </row>
    <row r="449" spans="1:5" x14ac:dyDescent="0.3">
      <c r="A449" s="2">
        <f>'Source Data'!A452</f>
        <v>45678</v>
      </c>
      <c r="B449" s="7">
        <f>'Source Data'!B452</f>
        <v>230.71</v>
      </c>
      <c r="C449" s="8">
        <f t="shared" si="12"/>
        <v>2.1111799592812286E-2</v>
      </c>
      <c r="D449">
        <f>IF(C449&lt;='Historical Method'!$B$7,1,0)</f>
        <v>0</v>
      </c>
      <c r="E449" s="8" t="str">
        <f t="shared" si="13"/>
        <v/>
      </c>
    </row>
    <row r="450" spans="1:5" x14ac:dyDescent="0.3">
      <c r="A450" s="2">
        <f>'Source Data'!A453</f>
        <v>45679</v>
      </c>
      <c r="B450" s="7">
        <f>'Source Data'!B453</f>
        <v>235.01</v>
      </c>
      <c r="C450" s="8">
        <f t="shared" si="12"/>
        <v>1.8638117116726471E-2</v>
      </c>
      <c r="D450">
        <f>IF(C450&lt;='Historical Method'!$B$7,1,0)</f>
        <v>0</v>
      </c>
      <c r="E450" s="8" t="str">
        <f t="shared" si="13"/>
        <v/>
      </c>
    </row>
    <row r="451" spans="1:5" x14ac:dyDescent="0.3">
      <c r="A451" s="2">
        <f>'Source Data'!A454</f>
        <v>45680</v>
      </c>
      <c r="B451" s="7">
        <f>'Source Data'!B454</f>
        <v>235.42</v>
      </c>
      <c r="C451" s="8">
        <f t="shared" si="12"/>
        <v>1.744606612484656E-3</v>
      </c>
      <c r="D451">
        <f>IF(C451&lt;='Historical Method'!$B$7,1,0)</f>
        <v>0</v>
      </c>
      <c r="E451" s="8" t="str">
        <f t="shared" si="13"/>
        <v/>
      </c>
    </row>
    <row r="452" spans="1:5" x14ac:dyDescent="0.3">
      <c r="A452" s="2">
        <f>'Source Data'!A455</f>
        <v>45681</v>
      </c>
      <c r="B452" s="7">
        <f>'Source Data'!B455</f>
        <v>234.85</v>
      </c>
      <c r="C452" s="8">
        <f t="shared" si="12"/>
        <v>-2.4212046555093236E-3</v>
      </c>
      <c r="D452">
        <f>IF(C452&lt;='Historical Method'!$B$7,1,0)</f>
        <v>0</v>
      </c>
      <c r="E452" s="8" t="str">
        <f t="shared" si="13"/>
        <v/>
      </c>
    </row>
    <row r="453" spans="1:5" x14ac:dyDescent="0.3">
      <c r="A453" s="2">
        <f>'Source Data'!A456</f>
        <v>45684</v>
      </c>
      <c r="B453" s="7">
        <f>'Source Data'!B456</f>
        <v>235.42</v>
      </c>
      <c r="C453" s="8">
        <f t="shared" si="12"/>
        <v>2.4270811156057448E-3</v>
      </c>
      <c r="D453">
        <f>IF(C453&lt;='Historical Method'!$B$7,1,0)</f>
        <v>0</v>
      </c>
      <c r="E453" s="8" t="str">
        <f t="shared" si="13"/>
        <v/>
      </c>
    </row>
    <row r="454" spans="1:5" x14ac:dyDescent="0.3">
      <c r="A454" s="2">
        <f>'Source Data'!A457</f>
        <v>45685</v>
      </c>
      <c r="B454" s="7">
        <f>'Source Data'!B457</f>
        <v>238.15</v>
      </c>
      <c r="C454" s="8">
        <f t="shared" ref="C454:C517" si="14">B454/B453-1</f>
        <v>1.1596295981649796E-2</v>
      </c>
      <c r="D454">
        <f>IF(C454&lt;='Historical Method'!$B$7,1,0)</f>
        <v>0</v>
      </c>
      <c r="E454" s="8" t="str">
        <f t="shared" ref="E454:E517" si="15">IF(D454=1,C454,"")</f>
        <v/>
      </c>
    </row>
    <row r="455" spans="1:5" x14ac:dyDescent="0.3">
      <c r="A455" s="2">
        <f>'Source Data'!A458</f>
        <v>45686</v>
      </c>
      <c r="B455" s="7">
        <f>'Source Data'!B458</f>
        <v>237.07</v>
      </c>
      <c r="C455" s="8">
        <f t="shared" si="14"/>
        <v>-4.5349569598992501E-3</v>
      </c>
      <c r="D455">
        <f>IF(C455&lt;='Historical Method'!$B$7,1,0)</f>
        <v>0</v>
      </c>
      <c r="E455" s="8" t="str">
        <f t="shared" si="15"/>
        <v/>
      </c>
    </row>
    <row r="456" spans="1:5" x14ac:dyDescent="0.3">
      <c r="A456" s="2">
        <f>'Source Data'!A459</f>
        <v>45687</v>
      </c>
      <c r="B456" s="7">
        <f>'Source Data'!B459</f>
        <v>234.64</v>
      </c>
      <c r="C456" s="8">
        <f t="shared" si="14"/>
        <v>-1.0250137090310862E-2</v>
      </c>
      <c r="D456">
        <f>IF(C456&lt;='Historical Method'!$B$7,1,0)</f>
        <v>0</v>
      </c>
      <c r="E456" s="8" t="str">
        <f t="shared" si="15"/>
        <v/>
      </c>
    </row>
    <row r="457" spans="1:5" x14ac:dyDescent="0.3">
      <c r="A457" s="2">
        <f>'Source Data'!A460</f>
        <v>45688</v>
      </c>
      <c r="B457" s="7">
        <f>'Source Data'!B460</f>
        <v>237.68</v>
      </c>
      <c r="C457" s="8">
        <f t="shared" si="14"/>
        <v>1.2956017729287561E-2</v>
      </c>
      <c r="D457">
        <f>IF(C457&lt;='Historical Method'!$B$7,1,0)</f>
        <v>0</v>
      </c>
      <c r="E457" s="8" t="str">
        <f t="shared" si="15"/>
        <v/>
      </c>
    </row>
    <row r="458" spans="1:5" x14ac:dyDescent="0.3">
      <c r="A458" s="2">
        <f>'Source Data'!A461</f>
        <v>45691</v>
      </c>
      <c r="B458" s="7">
        <f>'Source Data'!B461</f>
        <v>237.42</v>
      </c>
      <c r="C458" s="8">
        <f t="shared" si="14"/>
        <v>-1.0939077751599413E-3</v>
      </c>
      <c r="D458">
        <f>IF(C458&lt;='Historical Method'!$B$7,1,0)</f>
        <v>0</v>
      </c>
      <c r="E458" s="8" t="str">
        <f t="shared" si="15"/>
        <v/>
      </c>
    </row>
    <row r="459" spans="1:5" x14ac:dyDescent="0.3">
      <c r="A459" s="2">
        <f>'Source Data'!A462</f>
        <v>45692</v>
      </c>
      <c r="B459" s="7">
        <f>'Source Data'!B462</f>
        <v>242.06</v>
      </c>
      <c r="C459" s="8">
        <f t="shared" si="14"/>
        <v>1.9543425153736083E-2</v>
      </c>
      <c r="D459">
        <f>IF(C459&lt;='Historical Method'!$B$7,1,0)</f>
        <v>0</v>
      </c>
      <c r="E459" s="8" t="str">
        <f t="shared" si="15"/>
        <v/>
      </c>
    </row>
    <row r="460" spans="1:5" x14ac:dyDescent="0.3">
      <c r="A460" s="2">
        <f>'Source Data'!A463</f>
        <v>45693</v>
      </c>
      <c r="B460" s="7">
        <f>'Source Data'!B463</f>
        <v>236.17</v>
      </c>
      <c r="C460" s="8">
        <f t="shared" si="14"/>
        <v>-2.4332810047095865E-2</v>
      </c>
      <c r="D460">
        <f>IF(C460&lt;='Historical Method'!$B$7,1,0)</f>
        <v>1</v>
      </c>
      <c r="E460" s="8">
        <f t="shared" si="15"/>
        <v>-2.4332810047095865E-2</v>
      </c>
    </row>
    <row r="461" spans="1:5" x14ac:dyDescent="0.3">
      <c r="A461" s="2">
        <f>'Source Data'!A464</f>
        <v>45694</v>
      </c>
      <c r="B461" s="7">
        <f>'Source Data'!B464</f>
        <v>238.83</v>
      </c>
      <c r="C461" s="8">
        <f t="shared" si="14"/>
        <v>1.1263073209975882E-2</v>
      </c>
      <c r="D461">
        <f>IF(C461&lt;='Historical Method'!$B$7,1,0)</f>
        <v>0</v>
      </c>
      <c r="E461" s="8" t="str">
        <f t="shared" si="15"/>
        <v/>
      </c>
    </row>
    <row r="462" spans="1:5" x14ac:dyDescent="0.3">
      <c r="A462" s="2">
        <f>'Source Data'!A465</f>
        <v>45695</v>
      </c>
      <c r="B462" s="7">
        <f>'Source Data'!B465</f>
        <v>229.15</v>
      </c>
      <c r="C462" s="8">
        <f t="shared" si="14"/>
        <v>-4.0530921576016454E-2</v>
      </c>
      <c r="D462">
        <f>IF(C462&lt;='Historical Method'!$B$7,1,0)</f>
        <v>1</v>
      </c>
      <c r="E462" s="8">
        <f t="shared" si="15"/>
        <v>-4.0530921576016454E-2</v>
      </c>
    </row>
    <row r="463" spans="1:5" x14ac:dyDescent="0.3">
      <c r="A463" s="2">
        <f>'Source Data'!A466</f>
        <v>45698</v>
      </c>
      <c r="B463" s="7">
        <f>'Source Data'!B466</f>
        <v>233.14</v>
      </c>
      <c r="C463" s="8">
        <f t="shared" si="14"/>
        <v>1.7412175430940424E-2</v>
      </c>
      <c r="D463">
        <f>IF(C463&lt;='Historical Method'!$B$7,1,0)</f>
        <v>0</v>
      </c>
      <c r="E463" s="8" t="str">
        <f t="shared" si="15"/>
        <v/>
      </c>
    </row>
    <row r="464" spans="1:5" x14ac:dyDescent="0.3">
      <c r="A464" s="2">
        <f>'Source Data'!A467</f>
        <v>45699</v>
      </c>
      <c r="B464" s="7">
        <f>'Source Data'!B467</f>
        <v>232.76</v>
      </c>
      <c r="C464" s="8">
        <f t="shared" si="14"/>
        <v>-1.6299219353178573E-3</v>
      </c>
      <c r="D464">
        <f>IF(C464&lt;='Historical Method'!$B$7,1,0)</f>
        <v>0</v>
      </c>
      <c r="E464" s="8" t="str">
        <f t="shared" si="15"/>
        <v/>
      </c>
    </row>
    <row r="465" spans="1:5" x14ac:dyDescent="0.3">
      <c r="A465" s="2">
        <f>'Source Data'!A468</f>
        <v>45700</v>
      </c>
      <c r="B465" s="7">
        <f>'Source Data'!B468</f>
        <v>228.93</v>
      </c>
      <c r="C465" s="8">
        <f t="shared" si="14"/>
        <v>-1.6454717305378841E-2</v>
      </c>
      <c r="D465">
        <f>IF(C465&lt;='Historical Method'!$B$7,1,0)</f>
        <v>0</v>
      </c>
      <c r="E465" s="8" t="str">
        <f t="shared" si="15"/>
        <v/>
      </c>
    </row>
    <row r="466" spans="1:5" x14ac:dyDescent="0.3">
      <c r="A466" s="2">
        <f>'Source Data'!A469</f>
        <v>45701</v>
      </c>
      <c r="B466" s="7">
        <f>'Source Data'!B469</f>
        <v>230.37</v>
      </c>
      <c r="C466" s="8">
        <f t="shared" si="14"/>
        <v>6.2901323548683052E-3</v>
      </c>
      <c r="D466">
        <f>IF(C466&lt;='Historical Method'!$B$7,1,0)</f>
        <v>0</v>
      </c>
      <c r="E466" s="8" t="str">
        <f t="shared" si="15"/>
        <v/>
      </c>
    </row>
    <row r="467" spans="1:5" x14ac:dyDescent="0.3">
      <c r="A467" s="2">
        <f>'Source Data'!A470</f>
        <v>45702</v>
      </c>
      <c r="B467" s="7">
        <f>'Source Data'!B470</f>
        <v>228.68</v>
      </c>
      <c r="C467" s="8">
        <f t="shared" si="14"/>
        <v>-7.3360246559881492E-3</v>
      </c>
      <c r="D467">
        <f>IF(C467&lt;='Historical Method'!$B$7,1,0)</f>
        <v>0</v>
      </c>
      <c r="E467" s="8" t="str">
        <f t="shared" si="15"/>
        <v/>
      </c>
    </row>
    <row r="468" spans="1:5" x14ac:dyDescent="0.3">
      <c r="A468" s="2">
        <f>'Source Data'!A471</f>
        <v>45706</v>
      </c>
      <c r="B468" s="7">
        <f>'Source Data'!B471</f>
        <v>226.65</v>
      </c>
      <c r="C468" s="8">
        <f t="shared" si="14"/>
        <v>-8.8770334091307079E-3</v>
      </c>
      <c r="D468">
        <f>IF(C468&lt;='Historical Method'!$B$7,1,0)</f>
        <v>0</v>
      </c>
      <c r="E468" s="8" t="str">
        <f t="shared" si="15"/>
        <v/>
      </c>
    </row>
    <row r="469" spans="1:5" x14ac:dyDescent="0.3">
      <c r="A469" s="2">
        <f>'Source Data'!A472</f>
        <v>45707</v>
      </c>
      <c r="B469" s="7">
        <f>'Source Data'!B472</f>
        <v>226.63</v>
      </c>
      <c r="C469" s="8">
        <f t="shared" si="14"/>
        <v>-8.8241782484010933E-5</v>
      </c>
      <c r="D469">
        <f>IF(C469&lt;='Historical Method'!$B$7,1,0)</f>
        <v>0</v>
      </c>
      <c r="E469" s="8" t="str">
        <f t="shared" si="15"/>
        <v/>
      </c>
    </row>
    <row r="470" spans="1:5" x14ac:dyDescent="0.3">
      <c r="A470" s="2">
        <f>'Source Data'!A473</f>
        <v>45708</v>
      </c>
      <c r="B470" s="7">
        <f>'Source Data'!B473</f>
        <v>222.88</v>
      </c>
      <c r="C470" s="8">
        <f t="shared" si="14"/>
        <v>-1.6546794334377668E-2</v>
      </c>
      <c r="D470">
        <f>IF(C470&lt;='Historical Method'!$B$7,1,0)</f>
        <v>0</v>
      </c>
      <c r="E470" s="8" t="str">
        <f t="shared" si="15"/>
        <v/>
      </c>
    </row>
    <row r="471" spans="1:5" x14ac:dyDescent="0.3">
      <c r="A471" s="2">
        <f>'Source Data'!A474</f>
        <v>45709</v>
      </c>
      <c r="B471" s="7">
        <f>'Source Data'!B474</f>
        <v>216.58</v>
      </c>
      <c r="C471" s="8">
        <f t="shared" si="14"/>
        <v>-2.8266331658291399E-2</v>
      </c>
      <c r="D471">
        <f>IF(C471&lt;='Historical Method'!$B$7,1,0)</f>
        <v>1</v>
      </c>
      <c r="E471" s="8">
        <f t="shared" si="15"/>
        <v>-2.8266331658291399E-2</v>
      </c>
    </row>
    <row r="472" spans="1:5" x14ac:dyDescent="0.3">
      <c r="A472" s="2">
        <f>'Source Data'!A475</f>
        <v>45712</v>
      </c>
      <c r="B472" s="7">
        <f>'Source Data'!B475</f>
        <v>212.71</v>
      </c>
      <c r="C472" s="8">
        <f t="shared" si="14"/>
        <v>-1.7868685935912842E-2</v>
      </c>
      <c r="D472">
        <f>IF(C472&lt;='Historical Method'!$B$7,1,0)</f>
        <v>0</v>
      </c>
      <c r="E472" s="8" t="str">
        <f t="shared" si="15"/>
        <v/>
      </c>
    </row>
    <row r="473" spans="1:5" x14ac:dyDescent="0.3">
      <c r="A473" s="2">
        <f>'Source Data'!A476</f>
        <v>45713</v>
      </c>
      <c r="B473" s="7">
        <f>'Source Data'!B476</f>
        <v>212.8</v>
      </c>
      <c r="C473" s="8">
        <f t="shared" si="14"/>
        <v>4.2311127826621941E-4</v>
      </c>
      <c r="D473">
        <f>IF(C473&lt;='Historical Method'!$B$7,1,0)</f>
        <v>0</v>
      </c>
      <c r="E473" s="8" t="str">
        <f t="shared" si="15"/>
        <v/>
      </c>
    </row>
    <row r="474" spans="1:5" x14ac:dyDescent="0.3">
      <c r="A474" s="2">
        <f>'Source Data'!A477</f>
        <v>45714</v>
      </c>
      <c r="B474" s="7">
        <f>'Source Data'!B477</f>
        <v>214.35</v>
      </c>
      <c r="C474" s="8">
        <f t="shared" si="14"/>
        <v>7.2838345864660869E-3</v>
      </c>
      <c r="D474">
        <f>IF(C474&lt;='Historical Method'!$B$7,1,0)</f>
        <v>0</v>
      </c>
      <c r="E474" s="8" t="str">
        <f t="shared" si="15"/>
        <v/>
      </c>
    </row>
    <row r="475" spans="1:5" x14ac:dyDescent="0.3">
      <c r="A475" s="2">
        <f>'Source Data'!A478</f>
        <v>45715</v>
      </c>
      <c r="B475" s="7">
        <f>'Source Data'!B478</f>
        <v>208.74</v>
      </c>
      <c r="C475" s="8">
        <f t="shared" si="14"/>
        <v>-2.6172148355493308E-2</v>
      </c>
      <c r="D475">
        <f>IF(C475&lt;='Historical Method'!$B$7,1,0)</f>
        <v>1</v>
      </c>
      <c r="E475" s="8">
        <f t="shared" si="15"/>
        <v>-2.6172148355493308E-2</v>
      </c>
    </row>
    <row r="476" spans="1:5" x14ac:dyDescent="0.3">
      <c r="A476" s="2">
        <f>'Source Data'!A479</f>
        <v>45716</v>
      </c>
      <c r="B476" s="7">
        <f>'Source Data'!B479</f>
        <v>212.28</v>
      </c>
      <c r="C476" s="8">
        <f t="shared" si="14"/>
        <v>1.6958896234550158E-2</v>
      </c>
      <c r="D476">
        <f>IF(C476&lt;='Historical Method'!$B$7,1,0)</f>
        <v>0</v>
      </c>
      <c r="E476" s="8" t="str">
        <f t="shared" si="15"/>
        <v/>
      </c>
    </row>
    <row r="477" spans="1:5" x14ac:dyDescent="0.3">
      <c r="A477" s="2">
        <f>'Source Data'!A480</f>
        <v>45719</v>
      </c>
      <c r="B477" s="7">
        <f>'Source Data'!B480</f>
        <v>205.02</v>
      </c>
      <c r="C477" s="8">
        <f t="shared" si="14"/>
        <v>-3.4200113058224901E-2</v>
      </c>
      <c r="D477">
        <f>IF(C477&lt;='Historical Method'!$B$7,1,0)</f>
        <v>1</v>
      </c>
      <c r="E477" s="8">
        <f t="shared" si="15"/>
        <v>-3.4200113058224901E-2</v>
      </c>
    </row>
    <row r="478" spans="1:5" x14ac:dyDescent="0.3">
      <c r="A478" s="2">
        <f>'Source Data'!A481</f>
        <v>45720</v>
      </c>
      <c r="B478" s="7">
        <f>'Source Data'!B481</f>
        <v>203.8</v>
      </c>
      <c r="C478" s="8">
        <f t="shared" si="14"/>
        <v>-5.9506389620525013E-3</v>
      </c>
      <c r="D478">
        <f>IF(C478&lt;='Historical Method'!$B$7,1,0)</f>
        <v>0</v>
      </c>
      <c r="E478" s="8" t="str">
        <f t="shared" si="15"/>
        <v/>
      </c>
    </row>
    <row r="479" spans="1:5" x14ac:dyDescent="0.3">
      <c r="A479" s="2">
        <f>'Source Data'!A482</f>
        <v>45721</v>
      </c>
      <c r="B479" s="7">
        <f>'Source Data'!B482</f>
        <v>208.36</v>
      </c>
      <c r="C479" s="8">
        <f t="shared" si="14"/>
        <v>2.2374877330716414E-2</v>
      </c>
      <c r="D479">
        <f>IF(C479&lt;='Historical Method'!$B$7,1,0)</f>
        <v>0</v>
      </c>
      <c r="E479" s="8" t="str">
        <f t="shared" si="15"/>
        <v/>
      </c>
    </row>
    <row r="480" spans="1:5" x14ac:dyDescent="0.3">
      <c r="A480" s="2">
        <f>'Source Data'!A483</f>
        <v>45722</v>
      </c>
      <c r="B480" s="7">
        <f>'Source Data'!B483</f>
        <v>200.7</v>
      </c>
      <c r="C480" s="8">
        <f t="shared" si="14"/>
        <v>-3.6763294298329918E-2</v>
      </c>
      <c r="D480">
        <f>IF(C480&lt;='Historical Method'!$B$7,1,0)</f>
        <v>1</v>
      </c>
      <c r="E480" s="8">
        <f t="shared" si="15"/>
        <v>-3.6763294298329918E-2</v>
      </c>
    </row>
    <row r="481" spans="1:5" x14ac:dyDescent="0.3">
      <c r="A481" s="2">
        <f>'Source Data'!A484</f>
        <v>45723</v>
      </c>
      <c r="B481" s="7">
        <f>'Source Data'!B484</f>
        <v>199.25</v>
      </c>
      <c r="C481" s="8">
        <f t="shared" si="14"/>
        <v>-7.2247135027403431E-3</v>
      </c>
      <c r="D481">
        <f>IF(C481&lt;='Historical Method'!$B$7,1,0)</f>
        <v>0</v>
      </c>
      <c r="E481" s="8" t="str">
        <f t="shared" si="15"/>
        <v/>
      </c>
    </row>
    <row r="482" spans="1:5" x14ac:dyDescent="0.3">
      <c r="A482" s="2">
        <f>'Source Data'!A485</f>
        <v>45726</v>
      </c>
      <c r="B482" s="7">
        <f>'Source Data'!B485</f>
        <v>194.54</v>
      </c>
      <c r="C482" s="8">
        <f t="shared" si="14"/>
        <v>-2.3638644918444252E-2</v>
      </c>
      <c r="D482">
        <f>IF(C482&lt;='Historical Method'!$B$7,1,0)</f>
        <v>1</v>
      </c>
      <c r="E482" s="8">
        <f t="shared" si="15"/>
        <v>-2.3638644918444252E-2</v>
      </c>
    </row>
    <row r="483" spans="1:5" x14ac:dyDescent="0.3">
      <c r="A483" s="2">
        <f>'Source Data'!A486</f>
        <v>45727</v>
      </c>
      <c r="B483" s="7">
        <f>'Source Data'!B486</f>
        <v>196.59</v>
      </c>
      <c r="C483" s="8">
        <f t="shared" si="14"/>
        <v>1.0537678626503677E-2</v>
      </c>
      <c r="D483">
        <f>IF(C483&lt;='Historical Method'!$B$7,1,0)</f>
        <v>0</v>
      </c>
      <c r="E483" s="8" t="str">
        <f t="shared" si="15"/>
        <v/>
      </c>
    </row>
    <row r="484" spans="1:5" x14ac:dyDescent="0.3">
      <c r="A484" s="2">
        <f>'Source Data'!A487</f>
        <v>45728</v>
      </c>
      <c r="B484" s="7">
        <f>'Source Data'!B487</f>
        <v>198.89</v>
      </c>
      <c r="C484" s="8">
        <f t="shared" si="14"/>
        <v>1.1699476066941328E-2</v>
      </c>
      <c r="D484">
        <f>IF(C484&lt;='Historical Method'!$B$7,1,0)</f>
        <v>0</v>
      </c>
      <c r="E484" s="8" t="str">
        <f t="shared" si="15"/>
        <v/>
      </c>
    </row>
    <row r="485" spans="1:5" x14ac:dyDescent="0.3">
      <c r="A485" s="2">
        <f>'Source Data'!A488</f>
        <v>45729</v>
      </c>
      <c r="B485" s="7">
        <f>'Source Data'!B488</f>
        <v>193.89</v>
      </c>
      <c r="C485" s="8">
        <f t="shared" si="14"/>
        <v>-2.5139524360199061E-2</v>
      </c>
      <c r="D485">
        <f>IF(C485&lt;='Historical Method'!$B$7,1,0)</f>
        <v>1</v>
      </c>
      <c r="E485" s="8">
        <f t="shared" si="15"/>
        <v>-2.5139524360199061E-2</v>
      </c>
    </row>
    <row r="486" spans="1:5" x14ac:dyDescent="0.3">
      <c r="A486" s="2">
        <f>'Source Data'!A489</f>
        <v>45730</v>
      </c>
      <c r="B486" s="7">
        <f>'Source Data'!B489</f>
        <v>197.95</v>
      </c>
      <c r="C486" s="8">
        <f t="shared" si="14"/>
        <v>2.0939708081902042E-2</v>
      </c>
      <c r="D486">
        <f>IF(C486&lt;='Historical Method'!$B$7,1,0)</f>
        <v>0</v>
      </c>
      <c r="E486" s="8" t="str">
        <f t="shared" si="15"/>
        <v/>
      </c>
    </row>
    <row r="487" spans="1:5" x14ac:dyDescent="0.3">
      <c r="A487" s="2">
        <f>'Source Data'!A490</f>
        <v>45733</v>
      </c>
      <c r="B487" s="7">
        <f>'Source Data'!B490</f>
        <v>195.74</v>
      </c>
      <c r="C487" s="8">
        <f t="shared" si="14"/>
        <v>-1.1164435463500766E-2</v>
      </c>
      <c r="D487">
        <f>IF(C487&lt;='Historical Method'!$B$7,1,0)</f>
        <v>0</v>
      </c>
      <c r="E487" s="8" t="str">
        <f t="shared" si="15"/>
        <v/>
      </c>
    </row>
    <row r="488" spans="1:5" x14ac:dyDescent="0.3">
      <c r="A488" s="2">
        <f>'Source Data'!A491</f>
        <v>45734</v>
      </c>
      <c r="B488" s="7">
        <f>'Source Data'!B491</f>
        <v>192.82</v>
      </c>
      <c r="C488" s="8">
        <f t="shared" si="14"/>
        <v>-1.4917748033105194E-2</v>
      </c>
      <c r="D488">
        <f>IF(C488&lt;='Historical Method'!$B$7,1,0)</f>
        <v>0</v>
      </c>
      <c r="E488" s="8" t="str">
        <f t="shared" si="15"/>
        <v/>
      </c>
    </row>
    <row r="489" spans="1:5" x14ac:dyDescent="0.3">
      <c r="A489" s="2">
        <f>'Source Data'!A492</f>
        <v>45735</v>
      </c>
      <c r="B489" s="7">
        <f>'Source Data'!B492</f>
        <v>195.54</v>
      </c>
      <c r="C489" s="8">
        <f t="shared" si="14"/>
        <v>1.4106420495799243E-2</v>
      </c>
      <c r="D489">
        <f>IF(C489&lt;='Historical Method'!$B$7,1,0)</f>
        <v>0</v>
      </c>
      <c r="E489" s="8" t="str">
        <f t="shared" si="15"/>
        <v/>
      </c>
    </row>
    <row r="490" spans="1:5" x14ac:dyDescent="0.3">
      <c r="A490" s="2">
        <f>'Source Data'!A493</f>
        <v>45736</v>
      </c>
      <c r="B490" s="7">
        <f>'Source Data'!B493</f>
        <v>194.95</v>
      </c>
      <c r="C490" s="8">
        <f t="shared" si="14"/>
        <v>-3.0172854658893078E-3</v>
      </c>
      <c r="D490">
        <f>IF(C490&lt;='Historical Method'!$B$7,1,0)</f>
        <v>0</v>
      </c>
      <c r="E490" s="8" t="str">
        <f t="shared" si="15"/>
        <v/>
      </c>
    </row>
    <row r="491" spans="1:5" x14ac:dyDescent="0.3">
      <c r="A491" s="2">
        <f>'Source Data'!A494</f>
        <v>45737</v>
      </c>
      <c r="B491" s="7">
        <f>'Source Data'!B494</f>
        <v>196.21</v>
      </c>
      <c r="C491" s="8">
        <f t="shared" si="14"/>
        <v>6.4631956912029054E-3</v>
      </c>
      <c r="D491">
        <f>IF(C491&lt;='Historical Method'!$B$7,1,0)</f>
        <v>0</v>
      </c>
      <c r="E491" s="8" t="str">
        <f t="shared" si="15"/>
        <v/>
      </c>
    </row>
    <row r="492" spans="1:5" x14ac:dyDescent="0.3">
      <c r="A492" s="2">
        <f>'Source Data'!A495</f>
        <v>45740</v>
      </c>
      <c r="B492" s="7">
        <f>'Source Data'!B495</f>
        <v>203.26</v>
      </c>
      <c r="C492" s="8">
        <f t="shared" si="14"/>
        <v>3.593089037255992E-2</v>
      </c>
      <c r="D492">
        <f>IF(C492&lt;='Historical Method'!$B$7,1,0)</f>
        <v>0</v>
      </c>
      <c r="E492" s="8" t="str">
        <f t="shared" si="15"/>
        <v/>
      </c>
    </row>
    <row r="493" spans="1:5" x14ac:dyDescent="0.3">
      <c r="A493" s="2">
        <f>'Source Data'!A496</f>
        <v>45741</v>
      </c>
      <c r="B493" s="7">
        <f>'Source Data'!B496</f>
        <v>205.71</v>
      </c>
      <c r="C493" s="8">
        <f t="shared" si="14"/>
        <v>1.205352750172195E-2</v>
      </c>
      <c r="D493">
        <f>IF(C493&lt;='Historical Method'!$B$7,1,0)</f>
        <v>0</v>
      </c>
      <c r="E493" s="8" t="str">
        <f t="shared" si="15"/>
        <v/>
      </c>
    </row>
    <row r="494" spans="1:5" x14ac:dyDescent="0.3">
      <c r="A494" s="2">
        <f>'Source Data'!A497</f>
        <v>45742</v>
      </c>
      <c r="B494" s="7">
        <f>'Source Data'!B497</f>
        <v>201.13</v>
      </c>
      <c r="C494" s="8">
        <f t="shared" si="14"/>
        <v>-2.2264352729570835E-2</v>
      </c>
      <c r="D494">
        <f>IF(C494&lt;='Historical Method'!$B$7,1,0)</f>
        <v>1</v>
      </c>
      <c r="E494" s="8">
        <f t="shared" si="15"/>
        <v>-2.2264352729570835E-2</v>
      </c>
    </row>
    <row r="495" spans="1:5" x14ac:dyDescent="0.3">
      <c r="A495" s="2">
        <f>'Source Data'!A498</f>
        <v>45743</v>
      </c>
      <c r="B495" s="7">
        <f>'Source Data'!B498</f>
        <v>201.36</v>
      </c>
      <c r="C495" s="8">
        <f t="shared" si="14"/>
        <v>1.1435390046239391E-3</v>
      </c>
      <c r="D495">
        <f>IF(C495&lt;='Historical Method'!$B$7,1,0)</f>
        <v>0</v>
      </c>
      <c r="E495" s="8" t="str">
        <f t="shared" si="15"/>
        <v/>
      </c>
    </row>
    <row r="496" spans="1:5" x14ac:dyDescent="0.3">
      <c r="A496" s="2">
        <f>'Source Data'!A499</f>
        <v>45744</v>
      </c>
      <c r="B496" s="7">
        <f>'Source Data'!B499</f>
        <v>192.72</v>
      </c>
      <c r="C496" s="8">
        <f t="shared" si="14"/>
        <v>-4.2908224076281365E-2</v>
      </c>
      <c r="D496">
        <f>IF(C496&lt;='Historical Method'!$B$7,1,0)</f>
        <v>1</v>
      </c>
      <c r="E496" s="8">
        <f t="shared" si="15"/>
        <v>-4.2908224076281365E-2</v>
      </c>
    </row>
    <row r="497" spans="1:5" x14ac:dyDescent="0.3">
      <c r="A497" s="2">
        <f>'Source Data'!A500</f>
        <v>45747</v>
      </c>
      <c r="B497" s="7">
        <f>'Source Data'!B500</f>
        <v>190.26</v>
      </c>
      <c r="C497" s="8">
        <f t="shared" si="14"/>
        <v>-1.2764632627646377E-2</v>
      </c>
      <c r="D497">
        <f>IF(C497&lt;='Historical Method'!$B$7,1,0)</f>
        <v>0</v>
      </c>
      <c r="E497" s="8" t="str">
        <f t="shared" si="15"/>
        <v/>
      </c>
    </row>
    <row r="498" spans="1:5" x14ac:dyDescent="0.3">
      <c r="A498" s="2">
        <f>'Source Data'!A501</f>
        <v>45748</v>
      </c>
      <c r="B498" s="7">
        <f>'Source Data'!B501</f>
        <v>192.17</v>
      </c>
      <c r="C498" s="8">
        <f t="shared" si="14"/>
        <v>1.0038894144854371E-2</v>
      </c>
      <c r="D498">
        <f>IF(C498&lt;='Historical Method'!$B$7,1,0)</f>
        <v>0</v>
      </c>
      <c r="E498" s="8" t="str">
        <f t="shared" si="15"/>
        <v/>
      </c>
    </row>
    <row r="499" spans="1:5" x14ac:dyDescent="0.3">
      <c r="A499" s="2">
        <f>'Source Data'!A502</f>
        <v>45749</v>
      </c>
      <c r="B499" s="7">
        <f>'Source Data'!B502</f>
        <v>196.01</v>
      </c>
      <c r="C499" s="8">
        <f t="shared" si="14"/>
        <v>1.9982307332049754E-2</v>
      </c>
      <c r="D499">
        <f>IF(C499&lt;='Historical Method'!$B$7,1,0)</f>
        <v>0</v>
      </c>
      <c r="E499" s="8" t="str">
        <f t="shared" si="15"/>
        <v/>
      </c>
    </row>
    <row r="500" spans="1:5" x14ac:dyDescent="0.3">
      <c r="A500" s="2">
        <f>'Source Data'!A503</f>
        <v>45750</v>
      </c>
      <c r="B500" s="7">
        <f>'Source Data'!B503</f>
        <v>178.41</v>
      </c>
      <c r="C500" s="8">
        <f t="shared" si="14"/>
        <v>-8.9791337176674646E-2</v>
      </c>
      <c r="D500">
        <f>IF(C500&lt;='Historical Method'!$B$7,1,0)</f>
        <v>1</v>
      </c>
      <c r="E500" s="8">
        <f t="shared" si="15"/>
        <v>-8.9791337176674646E-2</v>
      </c>
    </row>
    <row r="501" spans="1:5" x14ac:dyDescent="0.3">
      <c r="A501" s="2">
        <f>'Source Data'!A504</f>
        <v>45751</v>
      </c>
      <c r="B501" s="7">
        <f>'Source Data'!B504</f>
        <v>171</v>
      </c>
      <c r="C501" s="8">
        <f t="shared" si="14"/>
        <v>-4.1533546325878579E-2</v>
      </c>
      <c r="D501">
        <f>IF(C501&lt;='Historical Method'!$B$7,1,0)</f>
        <v>1</v>
      </c>
      <c r="E501" s="8">
        <f t="shared" si="15"/>
        <v>-4.1533546325878579E-2</v>
      </c>
    </row>
    <row r="502" spans="1:5" x14ac:dyDescent="0.3">
      <c r="A502" s="2">
        <f>'Source Data'!A505</f>
        <v>45754</v>
      </c>
      <c r="B502" s="7">
        <f>'Source Data'!B505</f>
        <v>175.26</v>
      </c>
      <c r="C502" s="8">
        <f t="shared" si="14"/>
        <v>2.491228070175433E-2</v>
      </c>
      <c r="D502">
        <f>IF(C502&lt;='Historical Method'!$B$7,1,0)</f>
        <v>0</v>
      </c>
      <c r="E502" s="8" t="str">
        <f t="shared" si="15"/>
        <v/>
      </c>
    </row>
    <row r="503" spans="1:5" x14ac:dyDescent="0.3">
      <c r="A503" s="2">
        <f>'Source Data'!A506</f>
        <v>45755</v>
      </c>
      <c r="B503" s="7">
        <f>'Source Data'!B506</f>
        <v>170.66</v>
      </c>
      <c r="C503" s="8">
        <f t="shared" si="14"/>
        <v>-2.6246719160104903E-2</v>
      </c>
      <c r="D503">
        <f>IF(C503&lt;='Historical Method'!$B$7,1,0)</f>
        <v>1</v>
      </c>
      <c r="E503" s="8">
        <f t="shared" si="15"/>
        <v>-2.6246719160104903E-2</v>
      </c>
    </row>
    <row r="504" spans="1:5" x14ac:dyDescent="0.3">
      <c r="A504" s="2">
        <f>'Source Data'!A507</f>
        <v>45756</v>
      </c>
      <c r="B504" s="7">
        <f>'Source Data'!B507</f>
        <v>191.1</v>
      </c>
      <c r="C504" s="8">
        <f t="shared" si="14"/>
        <v>0.11977030352748153</v>
      </c>
      <c r="D504">
        <f>IF(C504&lt;='Historical Method'!$B$7,1,0)</f>
        <v>0</v>
      </c>
      <c r="E504" s="8" t="str">
        <f t="shared" si="15"/>
        <v/>
      </c>
    </row>
    <row r="505" spans="1:5" x14ac:dyDescent="0.3">
      <c r="A505" s="2">
        <f>'Source Data'!A508</f>
        <v>45757</v>
      </c>
      <c r="B505" s="7">
        <f>'Source Data'!B508</f>
        <v>181.22</v>
      </c>
      <c r="C505" s="8">
        <f t="shared" si="14"/>
        <v>-5.1700680272108834E-2</v>
      </c>
      <c r="D505">
        <f>IF(C505&lt;='Historical Method'!$B$7,1,0)</f>
        <v>1</v>
      </c>
      <c r="E505" s="8">
        <f t="shared" si="15"/>
        <v>-5.1700680272108834E-2</v>
      </c>
    </row>
    <row r="506" spans="1:5" x14ac:dyDescent="0.3">
      <c r="A506" s="2">
        <f>'Source Data'!A509</f>
        <v>45758</v>
      </c>
      <c r="B506" s="7">
        <f>'Source Data'!B509</f>
        <v>184.87</v>
      </c>
      <c r="C506" s="8">
        <f t="shared" si="14"/>
        <v>2.0141264761063926E-2</v>
      </c>
      <c r="D506">
        <f>IF(C506&lt;='Historical Method'!$B$7,1,0)</f>
        <v>0</v>
      </c>
      <c r="E506" s="8" t="str">
        <f t="shared" si="15"/>
        <v/>
      </c>
    </row>
    <row r="507" spans="1:5" x14ac:dyDescent="0.3">
      <c r="A507" s="2">
        <f>'Source Data'!A510</f>
        <v>45761</v>
      </c>
      <c r="B507" s="7">
        <f>'Source Data'!B510</f>
        <v>182.12</v>
      </c>
      <c r="C507" s="8">
        <f t="shared" si="14"/>
        <v>-1.4875317790880027E-2</v>
      </c>
      <c r="D507">
        <f>IF(C507&lt;='Historical Method'!$B$7,1,0)</f>
        <v>0</v>
      </c>
      <c r="E507" s="8" t="str">
        <f t="shared" si="15"/>
        <v/>
      </c>
    </row>
    <row r="508" spans="1:5" x14ac:dyDescent="0.3">
      <c r="A508" s="2">
        <f>'Source Data'!A511</f>
        <v>45762</v>
      </c>
      <c r="B508" s="7">
        <f>'Source Data'!B511</f>
        <v>179.59</v>
      </c>
      <c r="C508" s="8">
        <f t="shared" si="14"/>
        <v>-1.389193938062816E-2</v>
      </c>
      <c r="D508">
        <f>IF(C508&lt;='Historical Method'!$B$7,1,0)</f>
        <v>0</v>
      </c>
      <c r="E508" s="8" t="str">
        <f t="shared" si="15"/>
        <v/>
      </c>
    </row>
    <row r="509" spans="1:5" x14ac:dyDescent="0.3">
      <c r="A509" s="2">
        <f>'Source Data'!A512</f>
        <v>45763</v>
      </c>
      <c r="B509" s="7">
        <f>'Source Data'!B512</f>
        <v>174.33</v>
      </c>
      <c r="C509" s="8">
        <f t="shared" si="14"/>
        <v>-2.9288935909571712E-2</v>
      </c>
      <c r="D509">
        <f>IF(C509&lt;='Historical Method'!$B$7,1,0)</f>
        <v>1</v>
      </c>
      <c r="E509" s="8">
        <f t="shared" si="15"/>
        <v>-2.9288935909571712E-2</v>
      </c>
    </row>
    <row r="510" spans="1:5" x14ac:dyDescent="0.3">
      <c r="A510" s="2">
        <f>'Source Data'!A513</f>
        <v>45764</v>
      </c>
      <c r="B510" s="7">
        <f>'Source Data'!B513</f>
        <v>172.61</v>
      </c>
      <c r="C510" s="8">
        <f t="shared" si="14"/>
        <v>-9.8663454368151937E-3</v>
      </c>
      <c r="D510">
        <f>IF(C510&lt;='Historical Method'!$B$7,1,0)</f>
        <v>0</v>
      </c>
      <c r="E510" s="8" t="str">
        <f t="shared" si="15"/>
        <v/>
      </c>
    </row>
    <row r="511" spans="1:5" x14ac:dyDescent="0.3">
      <c r="A511" s="2">
        <f>'Source Data'!A514</f>
        <v>45768</v>
      </c>
      <c r="B511" s="7">
        <f>'Source Data'!B514</f>
        <v>167.32</v>
      </c>
      <c r="C511" s="8">
        <f t="shared" si="14"/>
        <v>-3.0647123573373625E-2</v>
      </c>
      <c r="D511">
        <f>IF(C511&lt;='Historical Method'!$B$7,1,0)</f>
        <v>1</v>
      </c>
      <c r="E511" s="8">
        <f t="shared" si="15"/>
        <v>-3.0647123573373625E-2</v>
      </c>
    </row>
    <row r="512" spans="1:5" x14ac:dyDescent="0.3">
      <c r="A512" s="2">
        <f>'Source Data'!A515</f>
        <v>45769</v>
      </c>
      <c r="B512" s="7">
        <f>'Source Data'!B515</f>
        <v>173.18</v>
      </c>
      <c r="C512" s="8">
        <f t="shared" si="14"/>
        <v>3.5022710972985927E-2</v>
      </c>
      <c r="D512">
        <f>IF(C512&lt;='Historical Method'!$B$7,1,0)</f>
        <v>0</v>
      </c>
      <c r="E512" s="8" t="str">
        <f t="shared" si="15"/>
        <v/>
      </c>
    </row>
    <row r="513" spans="1:5" x14ac:dyDescent="0.3">
      <c r="A513" s="2">
        <f>'Source Data'!A516</f>
        <v>45770</v>
      </c>
      <c r="B513" s="7">
        <f>'Source Data'!B516</f>
        <v>180.6</v>
      </c>
      <c r="C513" s="8">
        <f t="shared" si="14"/>
        <v>4.2845594179466318E-2</v>
      </c>
      <c r="D513">
        <f>IF(C513&lt;='Historical Method'!$B$7,1,0)</f>
        <v>0</v>
      </c>
      <c r="E513" s="8" t="str">
        <f t="shared" si="15"/>
        <v/>
      </c>
    </row>
    <row r="514" spans="1:5" x14ac:dyDescent="0.3">
      <c r="A514" s="2">
        <f>'Source Data'!A517</f>
        <v>45771</v>
      </c>
      <c r="B514" s="7">
        <f>'Source Data'!B517</f>
        <v>186.54</v>
      </c>
      <c r="C514" s="8">
        <f t="shared" si="14"/>
        <v>3.2890365448504877E-2</v>
      </c>
      <c r="D514">
        <f>IF(C514&lt;='Historical Method'!$B$7,1,0)</f>
        <v>0</v>
      </c>
      <c r="E514" s="8" t="str">
        <f t="shared" si="15"/>
        <v/>
      </c>
    </row>
    <row r="515" spans="1:5" x14ac:dyDescent="0.3">
      <c r="A515" s="2">
        <f>'Source Data'!A518</f>
        <v>45772</v>
      </c>
      <c r="B515" s="7">
        <f>'Source Data'!B518</f>
        <v>188.99</v>
      </c>
      <c r="C515" s="8">
        <f t="shared" si="14"/>
        <v>1.3133912297630612E-2</v>
      </c>
      <c r="D515">
        <f>IF(C515&lt;='Historical Method'!$B$7,1,0)</f>
        <v>0</v>
      </c>
      <c r="E515" s="8" t="str">
        <f t="shared" si="15"/>
        <v/>
      </c>
    </row>
    <row r="516" spans="1:5" x14ac:dyDescent="0.3">
      <c r="A516" s="2">
        <f>'Source Data'!A519</f>
        <v>45775</v>
      </c>
      <c r="B516" s="7">
        <f>'Source Data'!B519</f>
        <v>187.7</v>
      </c>
      <c r="C516" s="8">
        <f t="shared" si="14"/>
        <v>-6.8257579766126675E-3</v>
      </c>
      <c r="D516">
        <f>IF(C516&lt;='Historical Method'!$B$7,1,0)</f>
        <v>0</v>
      </c>
      <c r="E516" s="8" t="str">
        <f t="shared" si="15"/>
        <v/>
      </c>
    </row>
    <row r="517" spans="1:5" x14ac:dyDescent="0.3">
      <c r="A517" s="2">
        <f>'Source Data'!A520</f>
        <v>45776</v>
      </c>
      <c r="B517" s="7">
        <f>'Source Data'!B520</f>
        <v>187.39</v>
      </c>
      <c r="C517" s="8">
        <f t="shared" si="14"/>
        <v>-1.6515716568993311E-3</v>
      </c>
      <c r="D517">
        <f>IF(C517&lt;='Historical Method'!$B$7,1,0)</f>
        <v>0</v>
      </c>
      <c r="E517" s="8" t="str">
        <f t="shared" si="15"/>
        <v/>
      </c>
    </row>
    <row r="518" spans="1:5" x14ac:dyDescent="0.3">
      <c r="A518" s="2">
        <f>'Source Data'!A521</f>
        <v>45777</v>
      </c>
      <c r="B518" s="7">
        <f>'Source Data'!B521</f>
        <v>184.42</v>
      </c>
      <c r="C518" s="8">
        <f t="shared" ref="C518:C581" si="16">B518/B517-1</f>
        <v>-1.5849298254976274E-2</v>
      </c>
      <c r="D518">
        <f>IF(C518&lt;='Historical Method'!$B$7,1,0)</f>
        <v>0</v>
      </c>
      <c r="E518" s="8" t="str">
        <f t="shared" ref="E518:E581" si="17">IF(D518=1,C518,"")</f>
        <v/>
      </c>
    </row>
    <row r="519" spans="1:5" x14ac:dyDescent="0.3">
      <c r="A519" s="2">
        <f>'Source Data'!A522</f>
        <v>45778</v>
      </c>
      <c r="B519" s="7">
        <f>'Source Data'!B522</f>
        <v>190.2</v>
      </c>
      <c r="C519" s="8">
        <f t="shared" si="16"/>
        <v>3.1341503090771106E-2</v>
      </c>
      <c r="D519">
        <f>IF(C519&lt;='Historical Method'!$B$7,1,0)</f>
        <v>0</v>
      </c>
      <c r="E519" s="8" t="str">
        <f t="shared" si="17"/>
        <v/>
      </c>
    </row>
    <row r="520" spans="1:5" x14ac:dyDescent="0.3">
      <c r="A520" s="2">
        <f>'Source Data'!A523</f>
        <v>45779</v>
      </c>
      <c r="B520" s="7">
        <f>'Source Data'!B523</f>
        <v>189.98</v>
      </c>
      <c r="C520" s="8">
        <f t="shared" si="16"/>
        <v>-1.1566771819138122E-3</v>
      </c>
      <c r="D520">
        <f>IF(C520&lt;='Historical Method'!$B$7,1,0)</f>
        <v>0</v>
      </c>
      <c r="E520" s="8" t="str">
        <f t="shared" si="17"/>
        <v/>
      </c>
    </row>
    <row r="521" spans="1:5" x14ac:dyDescent="0.3">
      <c r="A521" s="2">
        <f>'Source Data'!A524</f>
        <v>45782</v>
      </c>
      <c r="B521" s="7">
        <f>'Source Data'!B524</f>
        <v>186.35</v>
      </c>
      <c r="C521" s="8">
        <f t="shared" si="16"/>
        <v>-1.9107274449942091E-2</v>
      </c>
      <c r="D521">
        <f>IF(C521&lt;='Historical Method'!$B$7,1,0)</f>
        <v>0</v>
      </c>
      <c r="E521" s="8" t="str">
        <f t="shared" si="17"/>
        <v/>
      </c>
    </row>
    <row r="522" spans="1:5" x14ac:dyDescent="0.3">
      <c r="A522" s="2">
        <f>'Source Data'!A525</f>
        <v>45783</v>
      </c>
      <c r="B522" s="7">
        <f>'Source Data'!B525</f>
        <v>185.01</v>
      </c>
      <c r="C522" s="8">
        <f t="shared" si="16"/>
        <v>-7.1907700563456078E-3</v>
      </c>
      <c r="D522">
        <f>IF(C522&lt;='Historical Method'!$B$7,1,0)</f>
        <v>0</v>
      </c>
      <c r="E522" s="8" t="str">
        <f t="shared" si="17"/>
        <v/>
      </c>
    </row>
    <row r="523" spans="1:5" x14ac:dyDescent="0.3">
      <c r="A523" s="2">
        <f>'Source Data'!A526</f>
        <v>45784</v>
      </c>
      <c r="B523" s="7">
        <f>'Source Data'!B526</f>
        <v>188.71</v>
      </c>
      <c r="C523" s="8">
        <f t="shared" si="16"/>
        <v>1.999891897735262E-2</v>
      </c>
      <c r="D523">
        <f>IF(C523&lt;='Historical Method'!$B$7,1,0)</f>
        <v>0</v>
      </c>
      <c r="E523" s="8" t="str">
        <f t="shared" si="17"/>
        <v/>
      </c>
    </row>
    <row r="524" spans="1:5" x14ac:dyDescent="0.3">
      <c r="A524" s="2">
        <f>'Source Data'!A527</f>
        <v>45785</v>
      </c>
      <c r="B524" s="7">
        <f>'Source Data'!B527</f>
        <v>192.08</v>
      </c>
      <c r="C524" s="8">
        <f t="shared" si="16"/>
        <v>1.7858089131471688E-2</v>
      </c>
      <c r="D524">
        <f>IF(C524&lt;='Historical Method'!$B$7,1,0)</f>
        <v>0</v>
      </c>
      <c r="E524" s="8" t="str">
        <f t="shared" si="17"/>
        <v/>
      </c>
    </row>
    <row r="525" spans="1:5" x14ac:dyDescent="0.3">
      <c r="A525" s="2">
        <f>'Source Data'!A528</f>
        <v>45786</v>
      </c>
      <c r="B525" s="7">
        <f>'Source Data'!B528</f>
        <v>193.06</v>
      </c>
      <c r="C525" s="8">
        <f t="shared" si="16"/>
        <v>5.1020408163264808E-3</v>
      </c>
      <c r="D525">
        <f>IF(C525&lt;='Historical Method'!$B$7,1,0)</f>
        <v>0</v>
      </c>
      <c r="E525" s="8" t="str">
        <f t="shared" si="17"/>
        <v/>
      </c>
    </row>
    <row r="526" spans="1:5" x14ac:dyDescent="0.3">
      <c r="A526" s="2">
        <f>'Source Data'!A529</f>
        <v>45789</v>
      </c>
      <c r="B526" s="7">
        <f>'Source Data'!B529</f>
        <v>208.64</v>
      </c>
      <c r="C526" s="8">
        <f t="shared" si="16"/>
        <v>8.0700300424738414E-2</v>
      </c>
      <c r="D526">
        <f>IF(C526&lt;='Historical Method'!$B$7,1,0)</f>
        <v>0</v>
      </c>
      <c r="E526" s="8" t="str">
        <f t="shared" si="17"/>
        <v/>
      </c>
    </row>
    <row r="527" spans="1:5" x14ac:dyDescent="0.3">
      <c r="A527" s="2">
        <f>'Source Data'!A530</f>
        <v>45790</v>
      </c>
      <c r="B527" s="7">
        <f>'Source Data'!B530</f>
        <v>211.37</v>
      </c>
      <c r="C527" s="8">
        <f t="shared" si="16"/>
        <v>1.3084739263803824E-2</v>
      </c>
      <c r="D527">
        <f>IF(C527&lt;='Historical Method'!$B$7,1,0)</f>
        <v>0</v>
      </c>
      <c r="E527" s="8" t="str">
        <f t="shared" si="17"/>
        <v/>
      </c>
    </row>
    <row r="528" spans="1:5" x14ac:dyDescent="0.3">
      <c r="A528" s="2">
        <f>'Source Data'!A531</f>
        <v>45791</v>
      </c>
      <c r="B528" s="7">
        <f>'Source Data'!B531</f>
        <v>210.25</v>
      </c>
      <c r="C528" s="8">
        <f t="shared" si="16"/>
        <v>-5.2987651984671702E-3</v>
      </c>
      <c r="D528">
        <f>IF(C528&lt;='Historical Method'!$B$7,1,0)</f>
        <v>0</v>
      </c>
      <c r="E528" s="8" t="str">
        <f t="shared" si="17"/>
        <v/>
      </c>
    </row>
    <row r="529" spans="1:5" x14ac:dyDescent="0.3">
      <c r="A529" s="2">
        <f>'Source Data'!A532</f>
        <v>45792</v>
      </c>
      <c r="B529" s="7">
        <f>'Source Data'!B532</f>
        <v>205.17</v>
      </c>
      <c r="C529" s="8">
        <f t="shared" si="16"/>
        <v>-2.4161712247324663E-2</v>
      </c>
      <c r="D529">
        <f>IF(C529&lt;='Historical Method'!$B$7,1,0)</f>
        <v>1</v>
      </c>
      <c r="E529" s="8">
        <f t="shared" si="17"/>
        <v>-2.4161712247324663E-2</v>
      </c>
    </row>
    <row r="530" spans="1:5" x14ac:dyDescent="0.3">
      <c r="A530" s="2">
        <f>'Source Data'!A533</f>
        <v>45793</v>
      </c>
      <c r="B530" s="7">
        <f>'Source Data'!B533</f>
        <v>205.59</v>
      </c>
      <c r="C530" s="8">
        <f t="shared" si="16"/>
        <v>2.0470829068577334E-3</v>
      </c>
      <c r="D530">
        <f>IF(C530&lt;='Historical Method'!$B$7,1,0)</f>
        <v>0</v>
      </c>
      <c r="E530" s="8" t="str">
        <f t="shared" si="17"/>
        <v/>
      </c>
    </row>
    <row r="531" spans="1:5" x14ac:dyDescent="0.3">
      <c r="A531" s="2">
        <f>'Source Data'!A534</f>
        <v>45796</v>
      </c>
      <c r="B531" s="7">
        <f>'Source Data'!B534</f>
        <v>206.16</v>
      </c>
      <c r="C531" s="8">
        <f t="shared" si="16"/>
        <v>2.7725083904859282E-3</v>
      </c>
      <c r="D531">
        <f>IF(C531&lt;='Historical Method'!$B$7,1,0)</f>
        <v>0</v>
      </c>
      <c r="E531" s="8" t="str">
        <f t="shared" si="17"/>
        <v/>
      </c>
    </row>
    <row r="532" spans="1:5" x14ac:dyDescent="0.3">
      <c r="A532" s="2">
        <f>'Source Data'!A535</f>
        <v>45797</v>
      </c>
      <c r="B532" s="7">
        <f>'Source Data'!B535</f>
        <v>204.07</v>
      </c>
      <c r="C532" s="8">
        <f t="shared" si="16"/>
        <v>-1.013775708187814E-2</v>
      </c>
      <c r="D532">
        <f>IF(C532&lt;='Historical Method'!$B$7,1,0)</f>
        <v>0</v>
      </c>
      <c r="E532" s="8" t="str">
        <f t="shared" si="17"/>
        <v/>
      </c>
    </row>
    <row r="533" spans="1:5" x14ac:dyDescent="0.3">
      <c r="A533" s="2">
        <f>'Source Data'!A536</f>
        <v>45798</v>
      </c>
      <c r="B533" s="7">
        <f>'Source Data'!B536</f>
        <v>201.12</v>
      </c>
      <c r="C533" s="8">
        <f t="shared" si="16"/>
        <v>-1.4455823981966875E-2</v>
      </c>
      <c r="D533">
        <f>IF(C533&lt;='Historical Method'!$B$7,1,0)</f>
        <v>0</v>
      </c>
      <c r="E533" s="8" t="str">
        <f t="shared" si="17"/>
        <v/>
      </c>
    </row>
    <row r="534" spans="1:5" x14ac:dyDescent="0.3">
      <c r="A534" s="2">
        <f>'Source Data'!A537</f>
        <v>45799</v>
      </c>
      <c r="B534" s="7">
        <f>'Source Data'!B537</f>
        <v>203.1</v>
      </c>
      <c r="C534" s="8">
        <f t="shared" si="16"/>
        <v>9.8448687350833897E-3</v>
      </c>
      <c r="D534">
        <f>IF(C534&lt;='Historical Method'!$B$7,1,0)</f>
        <v>0</v>
      </c>
      <c r="E534" s="8" t="str">
        <f t="shared" si="17"/>
        <v/>
      </c>
    </row>
    <row r="535" spans="1:5" x14ac:dyDescent="0.3">
      <c r="A535" s="2">
        <f>'Source Data'!A538</f>
        <v>45800</v>
      </c>
      <c r="B535" s="7">
        <f>'Source Data'!B538</f>
        <v>200.99</v>
      </c>
      <c r="C535" s="8">
        <f t="shared" si="16"/>
        <v>-1.0388970950270693E-2</v>
      </c>
      <c r="D535">
        <f>IF(C535&lt;='Historical Method'!$B$7,1,0)</f>
        <v>0</v>
      </c>
      <c r="E535" s="8" t="str">
        <f t="shared" si="17"/>
        <v/>
      </c>
    </row>
    <row r="536" spans="1:5" x14ac:dyDescent="0.3">
      <c r="A536" s="2">
        <f>'Source Data'!A539</f>
        <v>45804</v>
      </c>
      <c r="B536" s="7">
        <f>'Source Data'!B539</f>
        <v>206.02</v>
      </c>
      <c r="C536" s="8">
        <f t="shared" si="16"/>
        <v>2.5026120702522414E-2</v>
      </c>
      <c r="D536">
        <f>IF(C536&lt;='Historical Method'!$B$7,1,0)</f>
        <v>0</v>
      </c>
      <c r="E536" s="8" t="str">
        <f t="shared" si="17"/>
        <v/>
      </c>
    </row>
    <row r="537" spans="1:5" x14ac:dyDescent="0.3">
      <c r="A537" s="2">
        <f>'Source Data'!A540</f>
        <v>45805</v>
      </c>
      <c r="B537" s="7">
        <f>'Source Data'!B540</f>
        <v>204.72</v>
      </c>
      <c r="C537" s="8">
        <f t="shared" si="16"/>
        <v>-6.3100669837879986E-3</v>
      </c>
      <c r="D537">
        <f>IF(C537&lt;='Historical Method'!$B$7,1,0)</f>
        <v>0</v>
      </c>
      <c r="E537" s="8" t="str">
        <f t="shared" si="17"/>
        <v/>
      </c>
    </row>
    <row r="538" spans="1:5" x14ac:dyDescent="0.3">
      <c r="A538" s="2">
        <f>'Source Data'!A541</f>
        <v>45806</v>
      </c>
      <c r="B538" s="7">
        <f>'Source Data'!B541</f>
        <v>205.7</v>
      </c>
      <c r="C538" s="8">
        <f t="shared" si="16"/>
        <v>4.7870261821023607E-3</v>
      </c>
      <c r="D538">
        <f>IF(C538&lt;='Historical Method'!$B$7,1,0)</f>
        <v>0</v>
      </c>
      <c r="E538" s="8" t="str">
        <f t="shared" si="17"/>
        <v/>
      </c>
    </row>
    <row r="539" spans="1:5" x14ac:dyDescent="0.3">
      <c r="A539" s="2">
        <f>'Source Data'!A542</f>
        <v>45807</v>
      </c>
      <c r="B539" s="7">
        <f>'Source Data'!B542</f>
        <v>205.01</v>
      </c>
      <c r="C539" s="8">
        <f t="shared" si="16"/>
        <v>-3.3543996110840801E-3</v>
      </c>
      <c r="D539">
        <f>IF(C539&lt;='Historical Method'!$B$7,1,0)</f>
        <v>0</v>
      </c>
      <c r="E539" s="8" t="str">
        <f t="shared" si="17"/>
        <v/>
      </c>
    </row>
    <row r="540" spans="1:5" x14ac:dyDescent="0.3">
      <c r="A540" s="2">
        <f>'Source Data'!A543</f>
        <v>45810</v>
      </c>
      <c r="B540" s="7">
        <f>'Source Data'!B543</f>
        <v>206.65</v>
      </c>
      <c r="C540" s="8">
        <f t="shared" si="16"/>
        <v>7.9996097751329209E-3</v>
      </c>
      <c r="D540">
        <f>IF(C540&lt;='Historical Method'!$B$7,1,0)</f>
        <v>0</v>
      </c>
      <c r="E540" s="8" t="str">
        <f t="shared" si="17"/>
        <v/>
      </c>
    </row>
    <row r="541" spans="1:5" x14ac:dyDescent="0.3">
      <c r="A541" s="2">
        <f>'Source Data'!A544</f>
        <v>45811</v>
      </c>
      <c r="B541" s="7">
        <f>'Source Data'!B544</f>
        <v>205.71</v>
      </c>
      <c r="C541" s="8">
        <f t="shared" si="16"/>
        <v>-4.5487539317686787E-3</v>
      </c>
      <c r="D541">
        <f>IF(C541&lt;='Historical Method'!$B$7,1,0)</f>
        <v>0</v>
      </c>
      <c r="E541" s="8" t="str">
        <f t="shared" si="17"/>
        <v/>
      </c>
    </row>
    <row r="542" spans="1:5" x14ac:dyDescent="0.3">
      <c r="A542" s="2">
        <f>'Source Data'!A545</f>
        <v>45812</v>
      </c>
      <c r="B542" s="7">
        <f>'Source Data'!B545</f>
        <v>207.23</v>
      </c>
      <c r="C542" s="8">
        <f t="shared" si="16"/>
        <v>7.3890428272811448E-3</v>
      </c>
      <c r="D542">
        <f>IF(C542&lt;='Historical Method'!$B$7,1,0)</f>
        <v>0</v>
      </c>
      <c r="E542" s="8" t="str">
        <f t="shared" si="17"/>
        <v/>
      </c>
    </row>
    <row r="543" spans="1:5" x14ac:dyDescent="0.3">
      <c r="A543" s="2">
        <f>'Source Data'!A546</f>
        <v>45813</v>
      </c>
      <c r="B543" s="7">
        <f>'Source Data'!B546</f>
        <v>207.91</v>
      </c>
      <c r="C543" s="8">
        <f t="shared" si="16"/>
        <v>3.2813781788352259E-3</v>
      </c>
      <c r="D543">
        <f>IF(C543&lt;='Historical Method'!$B$7,1,0)</f>
        <v>0</v>
      </c>
      <c r="E543" s="8" t="str">
        <f t="shared" si="17"/>
        <v/>
      </c>
    </row>
    <row r="544" spans="1:5" x14ac:dyDescent="0.3">
      <c r="A544" s="2">
        <f>'Source Data'!A547</f>
        <v>45814</v>
      </c>
      <c r="B544" s="7">
        <f>'Source Data'!B547</f>
        <v>213.57</v>
      </c>
      <c r="C544" s="8">
        <f t="shared" si="16"/>
        <v>2.7223317781732481E-2</v>
      </c>
      <c r="D544">
        <f>IF(C544&lt;='Historical Method'!$B$7,1,0)</f>
        <v>0</v>
      </c>
      <c r="E544" s="8" t="str">
        <f t="shared" si="17"/>
        <v/>
      </c>
    </row>
    <row r="545" spans="1:5" x14ac:dyDescent="0.3">
      <c r="A545" s="2">
        <f>'Source Data'!A548</f>
        <v>45817</v>
      </c>
      <c r="B545" s="7">
        <f>'Source Data'!B548</f>
        <v>216.98</v>
      </c>
      <c r="C545" s="8">
        <f t="shared" si="16"/>
        <v>1.596666198436103E-2</v>
      </c>
      <c r="D545">
        <f>IF(C545&lt;='Historical Method'!$B$7,1,0)</f>
        <v>0</v>
      </c>
      <c r="E545" s="8" t="str">
        <f t="shared" si="17"/>
        <v/>
      </c>
    </row>
    <row r="546" spans="1:5" x14ac:dyDescent="0.3">
      <c r="A546" s="2">
        <f>'Source Data'!A549</f>
        <v>45818</v>
      </c>
      <c r="B546" s="7">
        <f>'Source Data'!B549</f>
        <v>217.61</v>
      </c>
      <c r="C546" s="8">
        <f t="shared" si="16"/>
        <v>2.9034934095308884E-3</v>
      </c>
      <c r="D546">
        <f>IF(C546&lt;='Historical Method'!$B$7,1,0)</f>
        <v>0</v>
      </c>
      <c r="E546" s="8" t="str">
        <f t="shared" si="17"/>
        <v/>
      </c>
    </row>
    <row r="547" spans="1:5" x14ac:dyDescent="0.3">
      <c r="A547" s="2">
        <f>'Source Data'!A550</f>
        <v>45819</v>
      </c>
      <c r="B547" s="7">
        <f>'Source Data'!B550</f>
        <v>213.2</v>
      </c>
      <c r="C547" s="8">
        <f t="shared" si="16"/>
        <v>-2.0265612793529786E-2</v>
      </c>
      <c r="D547">
        <f>IF(C547&lt;='Historical Method'!$B$7,1,0)</f>
        <v>1</v>
      </c>
      <c r="E547" s="8">
        <f t="shared" si="17"/>
        <v>-2.0265612793529786E-2</v>
      </c>
    </row>
    <row r="548" spans="1:5" x14ac:dyDescent="0.3">
      <c r="A548" s="2">
        <f>'Source Data'!A551</f>
        <v>45820</v>
      </c>
      <c r="B548" s="7">
        <f>'Source Data'!B551</f>
        <v>213.24</v>
      </c>
      <c r="C548" s="8">
        <f t="shared" si="16"/>
        <v>1.8761726078819763E-4</v>
      </c>
      <c r="D548">
        <f>IF(C548&lt;='Historical Method'!$B$7,1,0)</f>
        <v>0</v>
      </c>
      <c r="E548" s="8" t="str">
        <f t="shared" si="17"/>
        <v/>
      </c>
    </row>
    <row r="549" spans="1:5" x14ac:dyDescent="0.3">
      <c r="A549" s="2">
        <f>'Source Data'!A552</f>
        <v>45821</v>
      </c>
      <c r="B549" s="7">
        <f>'Source Data'!B552</f>
        <v>212.1</v>
      </c>
      <c r="C549" s="8">
        <f t="shared" si="16"/>
        <v>-5.3460889138998713E-3</v>
      </c>
      <c r="D549">
        <f>IF(C549&lt;='Historical Method'!$B$7,1,0)</f>
        <v>0</v>
      </c>
      <c r="E549" s="8" t="str">
        <f t="shared" si="17"/>
        <v/>
      </c>
    </row>
    <row r="550" spans="1:5" x14ac:dyDescent="0.3">
      <c r="A550" s="2">
        <f>'Source Data'!A553</f>
        <v>45824</v>
      </c>
      <c r="B550" s="7">
        <f>'Source Data'!B553</f>
        <v>216.1</v>
      </c>
      <c r="C550" s="8">
        <f t="shared" si="16"/>
        <v>1.885902876001877E-2</v>
      </c>
      <c r="D550">
        <f>IF(C550&lt;='Historical Method'!$B$7,1,0)</f>
        <v>0</v>
      </c>
      <c r="E550" s="8" t="str">
        <f t="shared" si="17"/>
        <v/>
      </c>
    </row>
    <row r="551" spans="1:5" x14ac:dyDescent="0.3">
      <c r="A551" s="2">
        <f>'Source Data'!A554</f>
        <v>45825</v>
      </c>
      <c r="B551" s="7">
        <f>'Source Data'!B554</f>
        <v>214.82</v>
      </c>
      <c r="C551" s="8">
        <f t="shared" si="16"/>
        <v>-5.9231837112447838E-3</v>
      </c>
      <c r="D551">
        <f>IF(C551&lt;='Historical Method'!$B$7,1,0)</f>
        <v>0</v>
      </c>
      <c r="E551" s="8" t="str">
        <f t="shared" si="17"/>
        <v/>
      </c>
    </row>
    <row r="552" spans="1:5" x14ac:dyDescent="0.3">
      <c r="A552" s="2">
        <f>'Source Data'!A555</f>
        <v>45826</v>
      </c>
      <c r="B552" s="7">
        <f>'Source Data'!B555</f>
        <v>212.52</v>
      </c>
      <c r="C552" s="8">
        <f t="shared" si="16"/>
        <v>-1.0706638115631661E-2</v>
      </c>
      <c r="D552">
        <f>IF(C552&lt;='Historical Method'!$B$7,1,0)</f>
        <v>0</v>
      </c>
      <c r="E552" s="8" t="str">
        <f t="shared" si="17"/>
        <v/>
      </c>
    </row>
    <row r="553" spans="1:5" x14ac:dyDescent="0.3">
      <c r="A553" s="2">
        <f>'Source Data'!A556</f>
        <v>45828</v>
      </c>
      <c r="B553" s="7">
        <f>'Source Data'!B556</f>
        <v>209.69</v>
      </c>
      <c r="C553" s="8">
        <f t="shared" si="16"/>
        <v>-1.3316393751176436E-2</v>
      </c>
      <c r="D553">
        <f>IF(C553&lt;='Historical Method'!$B$7,1,0)</f>
        <v>0</v>
      </c>
      <c r="E553" s="8" t="str">
        <f t="shared" si="17"/>
        <v/>
      </c>
    </row>
    <row r="554" spans="1:5" x14ac:dyDescent="0.3">
      <c r="A554" s="2">
        <f>'Source Data'!A557</f>
        <v>45831</v>
      </c>
      <c r="B554" s="7">
        <f>'Source Data'!B557</f>
        <v>208.47</v>
      </c>
      <c r="C554" s="8">
        <f t="shared" si="16"/>
        <v>-5.8181124517144855E-3</v>
      </c>
      <c r="D554">
        <f>IF(C554&lt;='Historical Method'!$B$7,1,0)</f>
        <v>0</v>
      </c>
      <c r="E554" s="8" t="str">
        <f t="shared" si="17"/>
        <v/>
      </c>
    </row>
    <row r="555" spans="1:5" x14ac:dyDescent="0.3">
      <c r="A555" s="2">
        <f>'Source Data'!A558</f>
        <v>45832</v>
      </c>
      <c r="B555" s="7">
        <f>'Source Data'!B558</f>
        <v>212.77</v>
      </c>
      <c r="C555" s="8">
        <f t="shared" si="16"/>
        <v>2.0626469036312267E-2</v>
      </c>
      <c r="D555">
        <f>IF(C555&lt;='Historical Method'!$B$7,1,0)</f>
        <v>0</v>
      </c>
      <c r="E555" s="8" t="str">
        <f t="shared" si="17"/>
        <v/>
      </c>
    </row>
    <row r="556" spans="1:5" x14ac:dyDescent="0.3">
      <c r="A556" s="2">
        <f>'Source Data'!A559</f>
        <v>45833</v>
      </c>
      <c r="B556" s="7">
        <f>'Source Data'!B559</f>
        <v>211.99</v>
      </c>
      <c r="C556" s="8">
        <f t="shared" si="16"/>
        <v>-3.6659303473234317E-3</v>
      </c>
      <c r="D556">
        <f>IF(C556&lt;='Historical Method'!$B$7,1,0)</f>
        <v>0</v>
      </c>
      <c r="E556" s="8" t="str">
        <f t="shared" si="17"/>
        <v/>
      </c>
    </row>
    <row r="557" spans="1:5" x14ac:dyDescent="0.3">
      <c r="A557" s="2">
        <f>'Source Data'!A560</f>
        <v>45834</v>
      </c>
      <c r="B557" s="7">
        <f>'Source Data'!B560</f>
        <v>217.12</v>
      </c>
      <c r="C557" s="8">
        <f t="shared" si="16"/>
        <v>2.41992546818246E-2</v>
      </c>
      <c r="D557">
        <f>IF(C557&lt;='Historical Method'!$B$7,1,0)</f>
        <v>0</v>
      </c>
      <c r="E557" s="8" t="str">
        <f t="shared" si="17"/>
        <v/>
      </c>
    </row>
    <row r="558" spans="1:5" x14ac:dyDescent="0.3">
      <c r="A558" s="2">
        <f>'Source Data'!A561</f>
        <v>45835</v>
      </c>
      <c r="B558" s="7">
        <f>'Source Data'!B561</f>
        <v>223.3</v>
      </c>
      <c r="C558" s="8">
        <f t="shared" si="16"/>
        <v>2.8463522476050107E-2</v>
      </c>
      <c r="D558">
        <f>IF(C558&lt;='Historical Method'!$B$7,1,0)</f>
        <v>0</v>
      </c>
      <c r="E558" s="8" t="str">
        <f t="shared" si="17"/>
        <v/>
      </c>
    </row>
    <row r="559" spans="1:5" x14ac:dyDescent="0.3">
      <c r="A559" s="2">
        <f>'Source Data'!A562</f>
        <v>45838</v>
      </c>
      <c r="B559" s="7">
        <f>'Source Data'!B562</f>
        <v>219.39</v>
      </c>
      <c r="C559" s="8">
        <f t="shared" si="16"/>
        <v>-1.7510076130765939E-2</v>
      </c>
      <c r="D559">
        <f>IF(C559&lt;='Historical Method'!$B$7,1,0)</f>
        <v>0</v>
      </c>
      <c r="E559" s="8" t="str">
        <f t="shared" si="17"/>
        <v/>
      </c>
    </row>
    <row r="560" spans="1:5" x14ac:dyDescent="0.3">
      <c r="A560" s="2">
        <f>'Source Data'!A563</f>
        <v>45839</v>
      </c>
      <c r="B560" s="7">
        <f>'Source Data'!B563</f>
        <v>220.46</v>
      </c>
      <c r="C560" s="8">
        <f t="shared" si="16"/>
        <v>4.877159396508679E-3</v>
      </c>
      <c r="D560">
        <f>IF(C560&lt;='Historical Method'!$B$7,1,0)</f>
        <v>0</v>
      </c>
      <c r="E560" s="8" t="str">
        <f t="shared" si="17"/>
        <v/>
      </c>
    </row>
    <row r="561" spans="1:5" x14ac:dyDescent="0.3">
      <c r="A561" s="2">
        <f>'Source Data'!A564</f>
        <v>45840</v>
      </c>
      <c r="B561" s="7">
        <f>'Source Data'!B564</f>
        <v>219.92</v>
      </c>
      <c r="C561" s="8">
        <f t="shared" si="16"/>
        <v>-2.4494239317790489E-3</v>
      </c>
      <c r="D561">
        <f>IF(C561&lt;='Historical Method'!$B$7,1,0)</f>
        <v>0</v>
      </c>
      <c r="E561" s="8" t="str">
        <f t="shared" si="17"/>
        <v/>
      </c>
    </row>
    <row r="562" spans="1:5" x14ac:dyDescent="0.3">
      <c r="A562" s="2">
        <f>'Source Data'!A565</f>
        <v>45841</v>
      </c>
      <c r="B562" s="7">
        <f>'Source Data'!B565</f>
        <v>223.41</v>
      </c>
      <c r="C562" s="8">
        <f t="shared" si="16"/>
        <v>1.5869407057111706E-2</v>
      </c>
      <c r="D562">
        <f>IF(C562&lt;='Historical Method'!$B$7,1,0)</f>
        <v>0</v>
      </c>
      <c r="E562" s="8" t="str">
        <f t="shared" si="17"/>
        <v/>
      </c>
    </row>
    <row r="563" spans="1:5" x14ac:dyDescent="0.3">
      <c r="A563" s="2">
        <f>'Source Data'!A566</f>
        <v>45845</v>
      </c>
      <c r="B563" s="7">
        <f>'Source Data'!B566</f>
        <v>223.47</v>
      </c>
      <c r="C563" s="8">
        <f t="shared" si="16"/>
        <v>2.6856452262657982E-4</v>
      </c>
      <c r="D563">
        <f>IF(C563&lt;='Historical Method'!$B$7,1,0)</f>
        <v>0</v>
      </c>
      <c r="E563" s="8" t="str">
        <f t="shared" si="17"/>
        <v/>
      </c>
    </row>
    <row r="564" spans="1:5" x14ac:dyDescent="0.3">
      <c r="A564" s="2">
        <f>'Source Data'!A567</f>
        <v>45846</v>
      </c>
      <c r="B564" s="7">
        <f>'Source Data'!B567</f>
        <v>219.36</v>
      </c>
      <c r="C564" s="8">
        <f t="shared" si="16"/>
        <v>-1.8391730433615194E-2</v>
      </c>
      <c r="D564">
        <f>IF(C564&lt;='Historical Method'!$B$7,1,0)</f>
        <v>0</v>
      </c>
      <c r="E564" s="8" t="str">
        <f t="shared" si="17"/>
        <v/>
      </c>
    </row>
    <row r="565" spans="1:5" x14ac:dyDescent="0.3">
      <c r="A565" s="2">
        <f>'Source Data'!A568</f>
        <v>45847</v>
      </c>
      <c r="B565" s="7">
        <f>'Source Data'!B568</f>
        <v>222.54</v>
      </c>
      <c r="C565" s="8">
        <f t="shared" si="16"/>
        <v>1.4496717724288732E-2</v>
      </c>
      <c r="D565">
        <f>IF(C565&lt;='Historical Method'!$B$7,1,0)</f>
        <v>0</v>
      </c>
      <c r="E565" s="8" t="str">
        <f t="shared" si="17"/>
        <v/>
      </c>
    </row>
    <row r="566" spans="1:5" x14ac:dyDescent="0.3">
      <c r="A566" s="2">
        <f>'Source Data'!A569</f>
        <v>45848</v>
      </c>
      <c r="B566" s="7">
        <f>'Source Data'!B569</f>
        <v>222.26</v>
      </c>
      <c r="C566" s="8">
        <f t="shared" si="16"/>
        <v>-1.2582007728947353E-3</v>
      </c>
      <c r="D566">
        <f>IF(C566&lt;='Historical Method'!$B$7,1,0)</f>
        <v>0</v>
      </c>
      <c r="E566" s="8" t="str">
        <f t="shared" si="17"/>
        <v/>
      </c>
    </row>
    <row r="567" spans="1:5" x14ac:dyDescent="0.3">
      <c r="A567" s="2">
        <f>'Source Data'!A570</f>
        <v>45849</v>
      </c>
      <c r="B567" s="7">
        <f>'Source Data'!B570</f>
        <v>225.02</v>
      </c>
      <c r="C567" s="8">
        <f t="shared" si="16"/>
        <v>1.2417888958877077E-2</v>
      </c>
      <c r="D567">
        <f>IF(C567&lt;='Historical Method'!$B$7,1,0)</f>
        <v>0</v>
      </c>
      <c r="E567" s="8" t="str">
        <f t="shared" si="17"/>
        <v/>
      </c>
    </row>
    <row r="568" spans="1:5" x14ac:dyDescent="0.3">
      <c r="A568" s="2">
        <f>'Source Data'!A571</f>
        <v>45852</v>
      </c>
      <c r="B568" s="7">
        <f>'Source Data'!B571</f>
        <v>225.69</v>
      </c>
      <c r="C568" s="8">
        <f t="shared" si="16"/>
        <v>2.9775131099456509E-3</v>
      </c>
      <c r="D568">
        <f>IF(C568&lt;='Historical Method'!$B$7,1,0)</f>
        <v>0</v>
      </c>
      <c r="E568" s="8" t="str">
        <f t="shared" si="17"/>
        <v/>
      </c>
    </row>
    <row r="569" spans="1:5" x14ac:dyDescent="0.3">
      <c r="A569" s="2">
        <f>'Source Data'!A572</f>
        <v>45853</v>
      </c>
      <c r="B569" s="7">
        <f>'Source Data'!B572</f>
        <v>226.35</v>
      </c>
      <c r="C569" s="8">
        <f t="shared" si="16"/>
        <v>2.9243652798085495E-3</v>
      </c>
      <c r="D569">
        <f>IF(C569&lt;='Historical Method'!$B$7,1,0)</f>
        <v>0</v>
      </c>
      <c r="E569" s="8" t="str">
        <f t="shared" si="17"/>
        <v/>
      </c>
    </row>
    <row r="570" spans="1:5" x14ac:dyDescent="0.3">
      <c r="A570" s="2">
        <f>'Source Data'!A573</f>
        <v>45854</v>
      </c>
      <c r="B570" s="7">
        <f>'Source Data'!B573</f>
        <v>223.19</v>
      </c>
      <c r="C570" s="8">
        <f t="shared" si="16"/>
        <v>-1.3960680362270828E-2</v>
      </c>
      <c r="D570">
        <f>IF(C570&lt;='Historical Method'!$B$7,1,0)</f>
        <v>0</v>
      </c>
      <c r="E570" s="8" t="str">
        <f t="shared" si="17"/>
        <v/>
      </c>
    </row>
    <row r="571" spans="1:5" x14ac:dyDescent="0.3">
      <c r="A571" s="2">
        <f>'Source Data'!A574</f>
        <v>45855</v>
      </c>
      <c r="B571" s="7">
        <f>'Source Data'!B574</f>
        <v>223.88</v>
      </c>
      <c r="C571" s="8">
        <f t="shared" si="16"/>
        <v>3.0915363591559331E-3</v>
      </c>
      <c r="D571">
        <f>IF(C571&lt;='Historical Method'!$B$7,1,0)</f>
        <v>0</v>
      </c>
      <c r="E571" s="8" t="str">
        <f t="shared" si="17"/>
        <v/>
      </c>
    </row>
    <row r="572" spans="1:5" x14ac:dyDescent="0.3">
      <c r="A572" s="2">
        <f>'Source Data'!A575</f>
        <v>45856</v>
      </c>
      <c r="B572" s="7">
        <f>'Source Data'!B575</f>
        <v>226.13</v>
      </c>
      <c r="C572" s="8">
        <f t="shared" si="16"/>
        <v>1.0050026800071388E-2</v>
      </c>
      <c r="D572">
        <f>IF(C572&lt;='Historical Method'!$B$7,1,0)</f>
        <v>0</v>
      </c>
      <c r="E572" s="8" t="str">
        <f t="shared" si="17"/>
        <v/>
      </c>
    </row>
    <row r="573" spans="1:5" x14ac:dyDescent="0.3">
      <c r="A573" s="2">
        <f>'Source Data'!A576</f>
        <v>45859</v>
      </c>
      <c r="B573" s="7">
        <f>'Source Data'!B576</f>
        <v>229.3</v>
      </c>
      <c r="C573" s="8">
        <f t="shared" si="16"/>
        <v>1.4018484942289966E-2</v>
      </c>
      <c r="D573">
        <f>IF(C573&lt;='Historical Method'!$B$7,1,0)</f>
        <v>0</v>
      </c>
      <c r="E573" s="8" t="str">
        <f t="shared" si="17"/>
        <v/>
      </c>
    </row>
    <row r="574" spans="1:5" x14ac:dyDescent="0.3">
      <c r="A574" s="2">
        <f>'Source Data'!A577</f>
        <v>45860</v>
      </c>
      <c r="B574" s="7">
        <f>'Source Data'!B577</f>
        <v>227.47</v>
      </c>
      <c r="C574" s="8">
        <f t="shared" si="16"/>
        <v>-7.9808111644135149E-3</v>
      </c>
      <c r="D574">
        <f>IF(C574&lt;='Historical Method'!$B$7,1,0)</f>
        <v>0</v>
      </c>
      <c r="E574" s="8" t="str">
        <f t="shared" si="17"/>
        <v/>
      </c>
    </row>
    <row r="575" spans="1:5" x14ac:dyDescent="0.3">
      <c r="A575" s="2">
        <f>'Source Data'!A578</f>
        <v>45861</v>
      </c>
      <c r="B575" s="7">
        <f>'Source Data'!B578</f>
        <v>228.29</v>
      </c>
      <c r="C575" s="8">
        <f t="shared" si="16"/>
        <v>3.6048709719962435E-3</v>
      </c>
      <c r="D575">
        <f>IF(C575&lt;='Historical Method'!$B$7,1,0)</f>
        <v>0</v>
      </c>
      <c r="E575" s="8" t="str">
        <f t="shared" si="17"/>
        <v/>
      </c>
    </row>
    <row r="576" spans="1:5" x14ac:dyDescent="0.3">
      <c r="A576" s="2">
        <f>'Source Data'!A579</f>
        <v>45862</v>
      </c>
      <c r="B576" s="7">
        <f>'Source Data'!B579</f>
        <v>232.23</v>
      </c>
      <c r="C576" s="8">
        <f t="shared" si="16"/>
        <v>1.7258749835735276E-2</v>
      </c>
      <c r="D576">
        <f>IF(C576&lt;='Historical Method'!$B$7,1,0)</f>
        <v>0</v>
      </c>
      <c r="E576" s="8" t="str">
        <f t="shared" si="17"/>
        <v/>
      </c>
    </row>
    <row r="577" spans="1:5" x14ac:dyDescent="0.3">
      <c r="A577" s="2">
        <f>'Source Data'!A580</f>
        <v>45863</v>
      </c>
      <c r="B577" s="7">
        <f>'Source Data'!B580</f>
        <v>231.44</v>
      </c>
      <c r="C577" s="8">
        <f t="shared" si="16"/>
        <v>-3.4017999397149001E-3</v>
      </c>
      <c r="D577">
        <f>IF(C577&lt;='Historical Method'!$B$7,1,0)</f>
        <v>0</v>
      </c>
      <c r="E577" s="8" t="str">
        <f t="shared" si="17"/>
        <v/>
      </c>
    </row>
    <row r="578" spans="1:5" x14ac:dyDescent="0.3">
      <c r="A578" s="2">
        <f>'Source Data'!A581</f>
        <v>45866</v>
      </c>
      <c r="B578" s="7">
        <f>'Source Data'!B581</f>
        <v>232.79</v>
      </c>
      <c r="C578" s="8">
        <f t="shared" si="16"/>
        <v>5.8330452817143552E-3</v>
      </c>
      <c r="D578">
        <f>IF(C578&lt;='Historical Method'!$B$7,1,0)</f>
        <v>0</v>
      </c>
      <c r="E578" s="8" t="str">
        <f t="shared" si="17"/>
        <v/>
      </c>
    </row>
    <row r="579" spans="1:5" x14ac:dyDescent="0.3">
      <c r="A579" s="2">
        <f>'Source Data'!A582</f>
        <v>45867</v>
      </c>
      <c r="B579" s="7">
        <f>'Source Data'!B582</f>
        <v>231.01</v>
      </c>
      <c r="C579" s="8">
        <f t="shared" si="16"/>
        <v>-7.6463765625671698E-3</v>
      </c>
      <c r="D579">
        <f>IF(C579&lt;='Historical Method'!$B$7,1,0)</f>
        <v>0</v>
      </c>
      <c r="E579" s="8" t="str">
        <f t="shared" si="17"/>
        <v/>
      </c>
    </row>
    <row r="580" spans="1:5" x14ac:dyDescent="0.3">
      <c r="A580" s="2">
        <f>'Source Data'!A583</f>
        <v>45868</v>
      </c>
      <c r="B580" s="7">
        <f>'Source Data'!B583</f>
        <v>230.19</v>
      </c>
      <c r="C580" s="8">
        <f t="shared" si="16"/>
        <v>-3.5496298861520392E-3</v>
      </c>
      <c r="D580">
        <f>IF(C580&lt;='Historical Method'!$B$7,1,0)</f>
        <v>0</v>
      </c>
      <c r="E580" s="8" t="str">
        <f t="shared" si="17"/>
        <v/>
      </c>
    </row>
    <row r="581" spans="1:5" x14ac:dyDescent="0.3">
      <c r="A581" s="2">
        <f>'Source Data'!A584</f>
        <v>45869</v>
      </c>
      <c r="B581" s="7">
        <f>'Source Data'!B584</f>
        <v>234.11</v>
      </c>
      <c r="C581" s="8">
        <f t="shared" si="16"/>
        <v>1.7029410486989027E-2</v>
      </c>
      <c r="D581">
        <f>IF(C581&lt;='Historical Method'!$B$7,1,0)</f>
        <v>0</v>
      </c>
      <c r="E581" s="8" t="str">
        <f t="shared" si="17"/>
        <v/>
      </c>
    </row>
    <row r="582" spans="1:5" x14ac:dyDescent="0.3">
      <c r="A582" s="2">
        <f>'Source Data'!A585</f>
        <v>45870</v>
      </c>
      <c r="B582" s="7">
        <f>'Source Data'!B585</f>
        <v>214.75</v>
      </c>
      <c r="C582" s="8">
        <f t="shared" ref="C582:C645" si="18">B582/B581-1</f>
        <v>-8.2696168467814357E-2</v>
      </c>
      <c r="D582">
        <f>IF(C582&lt;='Historical Method'!$B$7,1,0)</f>
        <v>1</v>
      </c>
      <c r="E582" s="8">
        <f t="shared" ref="E582:E645" si="19">IF(D582=1,C582,"")</f>
        <v>-8.2696168467814357E-2</v>
      </c>
    </row>
    <row r="583" spans="1:5" x14ac:dyDescent="0.3">
      <c r="A583" s="2">
        <f>'Source Data'!A586</f>
        <v>45873</v>
      </c>
      <c r="B583" s="7">
        <f>'Source Data'!B586</f>
        <v>211.65</v>
      </c>
      <c r="C583" s="8">
        <f t="shared" si="18"/>
        <v>-1.4435389988358582E-2</v>
      </c>
      <c r="D583">
        <f>IF(C583&lt;='Historical Method'!$B$7,1,0)</f>
        <v>0</v>
      </c>
      <c r="E583" s="8" t="str">
        <f t="shared" si="19"/>
        <v/>
      </c>
    </row>
    <row r="584" spans="1:5" x14ac:dyDescent="0.3">
      <c r="A584" s="2">
        <f>'Source Data'!A587</f>
        <v>45874</v>
      </c>
      <c r="B584" s="7">
        <f>'Source Data'!B587</f>
        <v>213.75</v>
      </c>
      <c r="C584" s="8">
        <f t="shared" si="18"/>
        <v>9.9220411055989111E-3</v>
      </c>
      <c r="D584">
        <f>IF(C584&lt;='Historical Method'!$B$7,1,0)</f>
        <v>0</v>
      </c>
      <c r="E584" s="8" t="str">
        <f t="shared" si="19"/>
        <v/>
      </c>
    </row>
    <row r="585" spans="1:5" x14ac:dyDescent="0.3">
      <c r="A585" s="2">
        <f>'Source Data'!A588</f>
        <v>45875</v>
      </c>
      <c r="B585" s="7">
        <f>'Source Data'!B588</f>
        <v>222.31</v>
      </c>
      <c r="C585" s="8">
        <f t="shared" si="18"/>
        <v>4.0046783625730997E-2</v>
      </c>
      <c r="D585">
        <f>IF(C585&lt;='Historical Method'!$B$7,1,0)</f>
        <v>0</v>
      </c>
      <c r="E585" s="8" t="str">
        <f t="shared" si="19"/>
        <v/>
      </c>
    </row>
    <row r="586" spans="1:5" x14ac:dyDescent="0.3">
      <c r="A586" s="2">
        <f>'Source Data'!A589</f>
        <v>45876</v>
      </c>
      <c r="B586" s="7">
        <f>'Source Data'!B589</f>
        <v>223.13</v>
      </c>
      <c r="C586" s="8">
        <f t="shared" si="18"/>
        <v>3.6885430255049201E-3</v>
      </c>
      <c r="D586">
        <f>IF(C586&lt;='Historical Method'!$B$7,1,0)</f>
        <v>0</v>
      </c>
      <c r="E586" s="8" t="str">
        <f t="shared" si="19"/>
        <v/>
      </c>
    </row>
    <row r="587" spans="1:5" x14ac:dyDescent="0.3">
      <c r="A587" s="2">
        <f>'Source Data'!A590</f>
        <v>45877</v>
      </c>
      <c r="B587" s="7">
        <f>'Source Data'!B590</f>
        <v>222.69</v>
      </c>
      <c r="C587" s="8">
        <f t="shared" si="18"/>
        <v>-1.9719446062833601E-3</v>
      </c>
      <c r="D587">
        <f>IF(C587&lt;='Historical Method'!$B$7,1,0)</f>
        <v>0</v>
      </c>
      <c r="E587" s="8" t="str">
        <f t="shared" si="19"/>
        <v/>
      </c>
    </row>
    <row r="588" spans="1:5" x14ac:dyDescent="0.3">
      <c r="A588" s="2">
        <f>'Source Data'!A591</f>
        <v>45880</v>
      </c>
      <c r="B588" s="7">
        <f>'Source Data'!B591</f>
        <v>221.3</v>
      </c>
      <c r="C588" s="8">
        <f t="shared" si="18"/>
        <v>-6.2418608828415101E-3</v>
      </c>
      <c r="D588">
        <f>IF(C588&lt;='Historical Method'!$B$7,1,0)</f>
        <v>0</v>
      </c>
      <c r="E588" s="8" t="str">
        <f t="shared" si="19"/>
        <v/>
      </c>
    </row>
    <row r="589" spans="1:5" x14ac:dyDescent="0.3">
      <c r="A589" s="2">
        <f>'Source Data'!A592</f>
        <v>45881</v>
      </c>
      <c r="B589" s="7">
        <f>'Source Data'!B592</f>
        <v>221.47</v>
      </c>
      <c r="C589" s="8">
        <f t="shared" si="18"/>
        <v>7.681879801173519E-4</v>
      </c>
      <c r="D589">
        <f>IF(C589&lt;='Historical Method'!$B$7,1,0)</f>
        <v>0</v>
      </c>
      <c r="E589" s="8" t="str">
        <f t="shared" si="19"/>
        <v/>
      </c>
    </row>
    <row r="590" spans="1:5" x14ac:dyDescent="0.3">
      <c r="A590" s="2">
        <f>'Source Data'!A593</f>
        <v>45882</v>
      </c>
      <c r="B590" s="7">
        <f>'Source Data'!B593</f>
        <v>224.56</v>
      </c>
      <c r="C590" s="8">
        <f t="shared" si="18"/>
        <v>1.3952228292771096E-2</v>
      </c>
      <c r="D590">
        <f>IF(C590&lt;='Historical Method'!$B$7,1,0)</f>
        <v>0</v>
      </c>
      <c r="E590" s="8" t="str">
        <f t="shared" si="19"/>
        <v/>
      </c>
    </row>
    <row r="591" spans="1:5" x14ac:dyDescent="0.3">
      <c r="A591" s="2">
        <f>'Source Data'!A594</f>
        <v>45883</v>
      </c>
      <c r="B591" s="7">
        <f>'Source Data'!B594</f>
        <v>230.98</v>
      </c>
      <c r="C591" s="8">
        <f t="shared" si="18"/>
        <v>2.8589241182757297E-2</v>
      </c>
      <c r="D591">
        <f>IF(C591&lt;='Historical Method'!$B$7,1,0)</f>
        <v>0</v>
      </c>
      <c r="E591" s="8" t="str">
        <f t="shared" si="19"/>
        <v/>
      </c>
    </row>
    <row r="592" spans="1:5" x14ac:dyDescent="0.3">
      <c r="A592" s="2">
        <f>'Source Data'!A595</f>
        <v>45884</v>
      </c>
      <c r="B592" s="7">
        <f>'Source Data'!B595</f>
        <v>231.03</v>
      </c>
      <c r="C592" s="8">
        <f t="shared" si="18"/>
        <v>2.1646895835147895E-4</v>
      </c>
      <c r="D592">
        <f>IF(C592&lt;='Historical Method'!$B$7,1,0)</f>
        <v>0</v>
      </c>
      <c r="E592" s="8" t="str">
        <f t="shared" si="19"/>
        <v/>
      </c>
    </row>
    <row r="593" spans="1:5" x14ac:dyDescent="0.3">
      <c r="A593" s="2">
        <f>'Source Data'!A596</f>
        <v>45887</v>
      </c>
      <c r="B593" s="7">
        <f>'Source Data'!B596</f>
        <v>231.49</v>
      </c>
      <c r="C593" s="8">
        <f t="shared" si="18"/>
        <v>1.9910834090810514E-3</v>
      </c>
      <c r="D593">
        <f>IF(C593&lt;='Historical Method'!$B$7,1,0)</f>
        <v>0</v>
      </c>
      <c r="E593" s="8" t="str">
        <f t="shared" si="19"/>
        <v/>
      </c>
    </row>
    <row r="594" spans="1:5" x14ac:dyDescent="0.3">
      <c r="A594" s="2">
        <f>'Source Data'!A597</f>
        <v>45888</v>
      </c>
      <c r="B594" s="7">
        <f>'Source Data'!B597</f>
        <v>228.01</v>
      </c>
      <c r="C594" s="8">
        <f t="shared" si="18"/>
        <v>-1.5033046783878401E-2</v>
      </c>
      <c r="D594">
        <f>IF(C594&lt;='Historical Method'!$B$7,1,0)</f>
        <v>0</v>
      </c>
      <c r="E594" s="8" t="str">
        <f t="shared" si="19"/>
        <v/>
      </c>
    </row>
    <row r="595" spans="1:5" x14ac:dyDescent="0.3">
      <c r="A595" s="2">
        <f>'Source Data'!A598</f>
        <v>45889</v>
      </c>
      <c r="B595" s="7">
        <f>'Source Data'!B598</f>
        <v>223.81</v>
      </c>
      <c r="C595" s="8">
        <f t="shared" si="18"/>
        <v>-1.8420244726108481E-2</v>
      </c>
      <c r="D595">
        <f>IF(C595&lt;='Historical Method'!$B$7,1,0)</f>
        <v>0</v>
      </c>
      <c r="E595" s="8" t="str">
        <f t="shared" si="19"/>
        <v/>
      </c>
    </row>
    <row r="596" spans="1:5" x14ac:dyDescent="0.3">
      <c r="A596" s="2">
        <f>'Source Data'!A599</f>
        <v>45890</v>
      </c>
      <c r="B596" s="7">
        <f>'Source Data'!B599</f>
        <v>221.95</v>
      </c>
      <c r="C596" s="8">
        <f t="shared" si="18"/>
        <v>-8.31062061570087E-3</v>
      </c>
      <c r="D596">
        <f>IF(C596&lt;='Historical Method'!$B$7,1,0)</f>
        <v>0</v>
      </c>
      <c r="E596" s="8" t="str">
        <f t="shared" si="19"/>
        <v/>
      </c>
    </row>
    <row r="597" spans="1:5" x14ac:dyDescent="0.3">
      <c r="A597" s="2">
        <f>'Source Data'!A600</f>
        <v>45891</v>
      </c>
      <c r="B597" s="7">
        <f>'Source Data'!B600</f>
        <v>228.84</v>
      </c>
      <c r="C597" s="8">
        <f t="shared" si="18"/>
        <v>3.1043027708943516E-2</v>
      </c>
      <c r="D597">
        <f>IF(C597&lt;='Historical Method'!$B$7,1,0)</f>
        <v>0</v>
      </c>
      <c r="E597" s="8" t="str">
        <f t="shared" si="19"/>
        <v/>
      </c>
    </row>
    <row r="598" spans="1:5" x14ac:dyDescent="0.3">
      <c r="A598" s="2">
        <f>'Source Data'!A601</f>
        <v>45894</v>
      </c>
      <c r="B598" s="7">
        <f>'Source Data'!B601</f>
        <v>227.94</v>
      </c>
      <c r="C598" s="8">
        <f t="shared" si="18"/>
        <v>-3.9328788673309578E-3</v>
      </c>
      <c r="D598">
        <f>IF(C598&lt;='Historical Method'!$B$7,1,0)</f>
        <v>0</v>
      </c>
      <c r="E598" s="8" t="str">
        <f t="shared" si="19"/>
        <v/>
      </c>
    </row>
    <row r="599" spans="1:5" x14ac:dyDescent="0.3">
      <c r="A599" s="2">
        <f>'Source Data'!A602</f>
        <v>45895</v>
      </c>
      <c r="B599" s="7">
        <f>'Source Data'!B602</f>
        <v>228.71</v>
      </c>
      <c r="C599" s="8">
        <f t="shared" si="18"/>
        <v>3.3780819513906657E-3</v>
      </c>
      <c r="D599">
        <f>IF(C599&lt;='Historical Method'!$B$7,1,0)</f>
        <v>0</v>
      </c>
      <c r="E599" s="8" t="str">
        <f t="shared" si="19"/>
        <v/>
      </c>
    </row>
    <row r="600" spans="1:5" x14ac:dyDescent="0.3">
      <c r="A600" s="2">
        <f>'Source Data'!A603</f>
        <v>45896</v>
      </c>
      <c r="B600" s="7">
        <f>'Source Data'!B603</f>
        <v>229.12</v>
      </c>
      <c r="C600" s="8">
        <f t="shared" si="18"/>
        <v>1.7926631979361396E-3</v>
      </c>
      <c r="D600">
        <f>IF(C600&lt;='Historical Method'!$B$7,1,0)</f>
        <v>0</v>
      </c>
      <c r="E600" s="8" t="str">
        <f t="shared" si="19"/>
        <v/>
      </c>
    </row>
    <row r="601" spans="1:5" x14ac:dyDescent="0.3">
      <c r="A601" s="2">
        <f>'Source Data'!A604</f>
        <v>45897</v>
      </c>
      <c r="B601" s="7">
        <f>'Source Data'!B604</f>
        <v>231.6</v>
      </c>
      <c r="C601" s="8">
        <f t="shared" si="18"/>
        <v>1.08240223463687E-2</v>
      </c>
      <c r="D601">
        <f>IF(C601&lt;='Historical Method'!$B$7,1,0)</f>
        <v>0</v>
      </c>
      <c r="E601" s="8" t="str">
        <f t="shared" si="19"/>
        <v/>
      </c>
    </row>
    <row r="602" spans="1:5" x14ac:dyDescent="0.3">
      <c r="A602" s="2">
        <f>'Source Data'!A605</f>
        <v>45898</v>
      </c>
      <c r="B602" s="7">
        <f>'Source Data'!B605</f>
        <v>229</v>
      </c>
      <c r="C602" s="8">
        <f t="shared" si="18"/>
        <v>-1.1226252158894612E-2</v>
      </c>
      <c r="D602">
        <f>IF(C602&lt;='Historical Method'!$B$7,1,0)</f>
        <v>0</v>
      </c>
      <c r="E602" s="8" t="str">
        <f t="shared" si="19"/>
        <v/>
      </c>
    </row>
    <row r="603" spans="1:5" x14ac:dyDescent="0.3">
      <c r="A603" s="2">
        <f>'Source Data'!A606</f>
        <v>45902</v>
      </c>
      <c r="B603" s="7">
        <f>'Source Data'!B606</f>
        <v>225.34</v>
      </c>
      <c r="C603" s="8">
        <f t="shared" si="18"/>
        <v>-1.5982532751091738E-2</v>
      </c>
      <c r="D603">
        <f>IF(C603&lt;='Historical Method'!$B$7,1,0)</f>
        <v>0</v>
      </c>
      <c r="E603" s="8" t="str">
        <f t="shared" si="19"/>
        <v/>
      </c>
    </row>
    <row r="604" spans="1:5" x14ac:dyDescent="0.3">
      <c r="A604" s="2">
        <f>'Source Data'!A607</f>
        <v>45903</v>
      </c>
      <c r="B604" s="7">
        <f>'Source Data'!B607</f>
        <v>225.99</v>
      </c>
      <c r="C604" s="8">
        <f t="shared" si="18"/>
        <v>2.8845300434898746E-3</v>
      </c>
      <c r="D604">
        <f>IF(C604&lt;='Historical Method'!$B$7,1,0)</f>
        <v>0</v>
      </c>
      <c r="E604" s="8" t="str">
        <f t="shared" si="19"/>
        <v/>
      </c>
    </row>
    <row r="605" spans="1:5" x14ac:dyDescent="0.3">
      <c r="A605" s="2">
        <f>'Source Data'!A608</f>
        <v>45904</v>
      </c>
      <c r="B605" s="7">
        <f>'Source Data'!B608</f>
        <v>235.68</v>
      </c>
      <c r="C605" s="8">
        <f t="shared" si="18"/>
        <v>4.2878003451480184E-2</v>
      </c>
      <c r="D605">
        <f>IF(C605&lt;='Historical Method'!$B$7,1,0)</f>
        <v>0</v>
      </c>
      <c r="E605" s="8" t="str">
        <f t="shared" si="19"/>
        <v/>
      </c>
    </row>
    <row r="606" spans="1:5" x14ac:dyDescent="0.3">
      <c r="A606" s="2">
        <f>'Source Data'!A609</f>
        <v>45905</v>
      </c>
      <c r="B606" s="7">
        <f>'Source Data'!B609</f>
        <v>232.33</v>
      </c>
      <c r="C606" s="8">
        <f t="shared" si="18"/>
        <v>-1.4214188730481969E-2</v>
      </c>
      <c r="D606">
        <f>IF(C606&lt;='Historical Method'!$B$7,1,0)</f>
        <v>0</v>
      </c>
      <c r="E606" s="8" t="str">
        <f t="shared" si="19"/>
        <v/>
      </c>
    </row>
    <row r="607" spans="1:5" x14ac:dyDescent="0.3">
      <c r="A607" s="2">
        <f>'Source Data'!A610</f>
        <v>45908</v>
      </c>
      <c r="B607" s="7">
        <f>'Source Data'!B610</f>
        <v>235.84</v>
      </c>
      <c r="C607" s="8">
        <f t="shared" si="18"/>
        <v>1.5107820772177538E-2</v>
      </c>
      <c r="D607">
        <f>IF(C607&lt;='Historical Method'!$B$7,1,0)</f>
        <v>0</v>
      </c>
      <c r="E607" s="8" t="str">
        <f t="shared" si="19"/>
        <v/>
      </c>
    </row>
    <row r="608" spans="1:5" x14ac:dyDescent="0.3">
      <c r="A608" s="2">
        <f>'Source Data'!A611</f>
        <v>45909</v>
      </c>
      <c r="B608" s="7">
        <f>'Source Data'!B611</f>
        <v>238.24</v>
      </c>
      <c r="C608" s="8">
        <f t="shared" si="18"/>
        <v>1.0176390773405819E-2</v>
      </c>
      <c r="D608">
        <f>IF(C608&lt;='Historical Method'!$B$7,1,0)</f>
        <v>0</v>
      </c>
      <c r="E608" s="8" t="str">
        <f t="shared" si="19"/>
        <v/>
      </c>
    </row>
    <row r="609" spans="1:5" x14ac:dyDescent="0.3">
      <c r="A609" s="2">
        <f>'Source Data'!A612</f>
        <v>45910</v>
      </c>
      <c r="B609" s="7">
        <f>'Source Data'!B612</f>
        <v>230.33</v>
      </c>
      <c r="C609" s="8">
        <f t="shared" si="18"/>
        <v>-3.3201813297515148E-2</v>
      </c>
      <c r="D609">
        <f>IF(C609&lt;='Historical Method'!$B$7,1,0)</f>
        <v>1</v>
      </c>
      <c r="E609" s="8">
        <f t="shared" si="19"/>
        <v>-3.3201813297515148E-2</v>
      </c>
    </row>
    <row r="610" spans="1:5" x14ac:dyDescent="0.3">
      <c r="A610" s="2">
        <f>'Source Data'!A613</f>
        <v>45911</v>
      </c>
      <c r="B610" s="7">
        <f>'Source Data'!B613</f>
        <v>229.95</v>
      </c>
      <c r="C610" s="8">
        <f t="shared" si="18"/>
        <v>-1.6498067989407783E-3</v>
      </c>
      <c r="D610">
        <f>IF(C610&lt;='Historical Method'!$B$7,1,0)</f>
        <v>0</v>
      </c>
      <c r="E610" s="8" t="str">
        <f t="shared" si="19"/>
        <v/>
      </c>
    </row>
    <row r="611" spans="1:5" x14ac:dyDescent="0.3">
      <c r="A611" s="2">
        <f>'Source Data'!A614</f>
        <v>45912</v>
      </c>
      <c r="B611" s="7">
        <f>'Source Data'!B614</f>
        <v>228.15</v>
      </c>
      <c r="C611" s="8">
        <f t="shared" si="18"/>
        <v>-7.8277886497063465E-3</v>
      </c>
      <c r="D611">
        <f>IF(C611&lt;='Historical Method'!$B$7,1,0)</f>
        <v>0</v>
      </c>
      <c r="E611" s="8" t="str">
        <f t="shared" si="19"/>
        <v/>
      </c>
    </row>
    <row r="612" spans="1:5" x14ac:dyDescent="0.3">
      <c r="A612" s="2">
        <f>'Source Data'!A615</f>
        <v>45915</v>
      </c>
      <c r="B612" s="7">
        <f>'Source Data'!B615</f>
        <v>231.43</v>
      </c>
      <c r="C612" s="8">
        <f t="shared" si="18"/>
        <v>1.4376506684198986E-2</v>
      </c>
      <c r="D612">
        <f>IF(C612&lt;='Historical Method'!$B$7,1,0)</f>
        <v>0</v>
      </c>
      <c r="E612" s="8" t="str">
        <f t="shared" si="19"/>
        <v/>
      </c>
    </row>
    <row r="613" spans="1:5" x14ac:dyDescent="0.3">
      <c r="A613" s="2">
        <f>'Source Data'!A616</f>
        <v>45916</v>
      </c>
      <c r="B613" s="7">
        <f>'Source Data'!B616</f>
        <v>234.05</v>
      </c>
      <c r="C613" s="8">
        <f t="shared" si="18"/>
        <v>1.1320917772112526E-2</v>
      </c>
      <c r="D613">
        <f>IF(C613&lt;='Historical Method'!$B$7,1,0)</f>
        <v>0</v>
      </c>
      <c r="E613" s="8" t="str">
        <f t="shared" si="19"/>
        <v/>
      </c>
    </row>
    <row r="614" spans="1:5" x14ac:dyDescent="0.3">
      <c r="A614" s="2">
        <f>'Source Data'!A617</f>
        <v>45917</v>
      </c>
      <c r="B614" s="7">
        <f>'Source Data'!B617</f>
        <v>231.62</v>
      </c>
      <c r="C614" s="8">
        <f t="shared" si="18"/>
        <v>-1.0382396923734327E-2</v>
      </c>
      <c r="D614">
        <f>IF(C614&lt;='Historical Method'!$B$7,1,0)</f>
        <v>0</v>
      </c>
      <c r="E614" s="8" t="str">
        <f t="shared" si="19"/>
        <v/>
      </c>
    </row>
    <row r="615" spans="1:5" x14ac:dyDescent="0.3">
      <c r="A615" s="2">
        <f>'Source Data'!A618</f>
        <v>45918</v>
      </c>
      <c r="B615" s="7">
        <f>'Source Data'!B618</f>
        <v>231.23</v>
      </c>
      <c r="C615" s="8">
        <f t="shared" si="18"/>
        <v>-1.6837924186167141E-3</v>
      </c>
      <c r="D615">
        <f>IF(C615&lt;='Historical Method'!$B$7,1,0)</f>
        <v>0</v>
      </c>
      <c r="E615" s="8" t="str">
        <f t="shared" si="19"/>
        <v/>
      </c>
    </row>
    <row r="616" spans="1:5" x14ac:dyDescent="0.3">
      <c r="A616" s="2">
        <f>'Source Data'!A619</f>
        <v>45919</v>
      </c>
      <c r="B616" s="7">
        <f>'Source Data'!B619</f>
        <v>231.48</v>
      </c>
      <c r="C616" s="8">
        <f t="shared" si="18"/>
        <v>1.0811745880725532E-3</v>
      </c>
      <c r="D616">
        <f>IF(C616&lt;='Historical Method'!$B$7,1,0)</f>
        <v>0</v>
      </c>
      <c r="E616" s="8" t="str">
        <f t="shared" si="19"/>
        <v/>
      </c>
    </row>
    <row r="617" spans="1:5" x14ac:dyDescent="0.3">
      <c r="A617" s="2">
        <f>'Source Data'!A620</f>
        <v>45922</v>
      </c>
      <c r="B617" s="7">
        <f>'Source Data'!B620</f>
        <v>227.63</v>
      </c>
      <c r="C617" s="8">
        <f t="shared" si="18"/>
        <v>-1.6632106445481187E-2</v>
      </c>
      <c r="D617">
        <f>IF(C617&lt;='Historical Method'!$B$7,1,0)</f>
        <v>0</v>
      </c>
      <c r="E617" s="8" t="str">
        <f t="shared" si="19"/>
        <v/>
      </c>
    </row>
    <row r="618" spans="1:5" x14ac:dyDescent="0.3">
      <c r="A618" s="2">
        <f>'Source Data'!A621</f>
        <v>45923</v>
      </c>
      <c r="B618" s="7">
        <f>'Source Data'!B621</f>
        <v>220.71</v>
      </c>
      <c r="C618" s="8">
        <f t="shared" si="18"/>
        <v>-3.0400210868514632E-2</v>
      </c>
      <c r="D618">
        <f>IF(C618&lt;='Historical Method'!$B$7,1,0)</f>
        <v>1</v>
      </c>
      <c r="E618" s="8">
        <f t="shared" si="19"/>
        <v>-3.0400210868514632E-2</v>
      </c>
    </row>
    <row r="619" spans="1:5" x14ac:dyDescent="0.3">
      <c r="A619" s="2">
        <f>'Source Data'!A622</f>
        <v>45924</v>
      </c>
      <c r="B619" s="7">
        <f>'Source Data'!B622</f>
        <v>220.21</v>
      </c>
      <c r="C619" s="8">
        <f t="shared" si="18"/>
        <v>-2.2654161569480857E-3</v>
      </c>
      <c r="D619">
        <f>IF(C619&lt;='Historical Method'!$B$7,1,0)</f>
        <v>0</v>
      </c>
      <c r="E619" s="8" t="str">
        <f t="shared" si="19"/>
        <v/>
      </c>
    </row>
    <row r="620" spans="1:5" x14ac:dyDescent="0.3">
      <c r="A620" s="2">
        <f>'Source Data'!A623</f>
        <v>45925</v>
      </c>
      <c r="B620" s="7">
        <f>'Source Data'!B623</f>
        <v>218.15</v>
      </c>
      <c r="C620" s="8">
        <f t="shared" si="18"/>
        <v>-9.3547068707143799E-3</v>
      </c>
      <c r="D620">
        <f>IF(C620&lt;='Historical Method'!$B$7,1,0)</f>
        <v>0</v>
      </c>
      <c r="E620" s="8" t="str">
        <f t="shared" si="19"/>
        <v/>
      </c>
    </row>
    <row r="621" spans="1:5" x14ac:dyDescent="0.3">
      <c r="A621" s="2">
        <f>'Source Data'!A624</f>
        <v>45926</v>
      </c>
      <c r="B621" s="7">
        <f>'Source Data'!B624</f>
        <v>219.78</v>
      </c>
      <c r="C621" s="8">
        <f t="shared" si="18"/>
        <v>7.4719229887691974E-3</v>
      </c>
      <c r="D621">
        <f>IF(C621&lt;='Historical Method'!$B$7,1,0)</f>
        <v>0</v>
      </c>
      <c r="E621" s="8" t="str">
        <f t="shared" si="19"/>
        <v/>
      </c>
    </row>
    <row r="622" spans="1:5" x14ac:dyDescent="0.3">
      <c r="A622" s="2">
        <f>'Source Data'!A625</f>
        <v>45929</v>
      </c>
      <c r="B622" s="7">
        <f>'Source Data'!B625</f>
        <v>222.17</v>
      </c>
      <c r="C622" s="8">
        <f t="shared" si="18"/>
        <v>1.0874510874510745E-2</v>
      </c>
      <c r="D622">
        <f>IF(C622&lt;='Historical Method'!$B$7,1,0)</f>
        <v>0</v>
      </c>
      <c r="E622" s="8" t="str">
        <f t="shared" si="19"/>
        <v/>
      </c>
    </row>
    <row r="623" spans="1:5" x14ac:dyDescent="0.3">
      <c r="A623" s="2">
        <f>'Source Data'!A626</f>
        <v>45930</v>
      </c>
      <c r="B623" s="7">
        <f>'Source Data'!B626</f>
        <v>219.57</v>
      </c>
      <c r="C623" s="8">
        <f t="shared" si="18"/>
        <v>-1.1702750146284302E-2</v>
      </c>
      <c r="D623">
        <f>IF(C623&lt;='Historical Method'!$B$7,1,0)</f>
        <v>0</v>
      </c>
      <c r="E623" s="8" t="str">
        <f t="shared" si="19"/>
        <v/>
      </c>
    </row>
    <row r="624" spans="1:5" x14ac:dyDescent="0.3">
      <c r="A624" s="2">
        <f>'Source Data'!A627</f>
        <v>45931</v>
      </c>
      <c r="B624" s="7">
        <f>'Source Data'!B627</f>
        <v>220.63</v>
      </c>
      <c r="C624" s="8">
        <f t="shared" si="18"/>
        <v>4.8276176162500573E-3</v>
      </c>
      <c r="D624">
        <f>IF(C624&lt;='Historical Method'!$B$7,1,0)</f>
        <v>0</v>
      </c>
      <c r="E624" s="8" t="str">
        <f t="shared" si="19"/>
        <v/>
      </c>
    </row>
    <row r="625" spans="1:5" x14ac:dyDescent="0.3">
      <c r="A625" s="2">
        <f>'Source Data'!A628</f>
        <v>45932</v>
      </c>
      <c r="B625" s="7">
        <f>'Source Data'!B628</f>
        <v>222.41</v>
      </c>
      <c r="C625" s="8">
        <f t="shared" si="18"/>
        <v>8.0678058287630972E-3</v>
      </c>
      <c r="D625">
        <f>IF(C625&lt;='Historical Method'!$B$7,1,0)</f>
        <v>0</v>
      </c>
      <c r="E625" s="8" t="str">
        <f t="shared" si="19"/>
        <v/>
      </c>
    </row>
    <row r="626" spans="1:5" x14ac:dyDescent="0.3">
      <c r="A626" s="2">
        <f>'Source Data'!A629</f>
        <v>45933</v>
      </c>
      <c r="B626" s="7">
        <f>'Source Data'!B629</f>
        <v>219.51</v>
      </c>
      <c r="C626" s="8">
        <f t="shared" si="18"/>
        <v>-1.3038982060159188E-2</v>
      </c>
      <c r="D626">
        <f>IF(C626&lt;='Historical Method'!$B$7,1,0)</f>
        <v>0</v>
      </c>
      <c r="E626" s="8" t="str">
        <f t="shared" si="19"/>
        <v/>
      </c>
    </row>
    <row r="627" spans="1:5" x14ac:dyDescent="0.3">
      <c r="A627" s="2">
        <f>'Source Data'!A630</f>
        <v>45936</v>
      </c>
      <c r="B627" s="7">
        <f>'Source Data'!B630</f>
        <v>220.9</v>
      </c>
      <c r="C627" s="8">
        <f t="shared" si="18"/>
        <v>6.3322855450778093E-3</v>
      </c>
      <c r="D627">
        <f>IF(C627&lt;='Historical Method'!$B$7,1,0)</f>
        <v>0</v>
      </c>
      <c r="E627" s="8" t="str">
        <f t="shared" si="19"/>
        <v/>
      </c>
    </row>
    <row r="628" spans="1:5" x14ac:dyDescent="0.3">
      <c r="A628" s="2">
        <f>'Source Data'!A631</f>
        <v>45937</v>
      </c>
      <c r="B628" s="7">
        <f>'Source Data'!B631</f>
        <v>221.78</v>
      </c>
      <c r="C628" s="8">
        <f t="shared" si="18"/>
        <v>3.9837030330465151E-3</v>
      </c>
      <c r="D628">
        <f>IF(C628&lt;='Historical Method'!$B$7,1,0)</f>
        <v>0</v>
      </c>
      <c r="E628" s="8" t="str">
        <f t="shared" si="19"/>
        <v/>
      </c>
    </row>
    <row r="629" spans="1:5" x14ac:dyDescent="0.3">
      <c r="A629" s="2">
        <f>'Source Data'!A632</f>
        <v>45938</v>
      </c>
      <c r="B629" s="7">
        <f>'Source Data'!B632</f>
        <v>225.22</v>
      </c>
      <c r="C629" s="8">
        <f t="shared" si="18"/>
        <v>1.5510866624582897E-2</v>
      </c>
      <c r="D629">
        <f>IF(C629&lt;='Historical Method'!$B$7,1,0)</f>
        <v>0</v>
      </c>
      <c r="E629" s="8" t="str">
        <f t="shared" si="19"/>
        <v/>
      </c>
    </row>
    <row r="630" spans="1:5" x14ac:dyDescent="0.3">
      <c r="A630" s="2">
        <f>'Source Data'!A633</f>
        <v>45939</v>
      </c>
      <c r="B630" s="7">
        <f>'Source Data'!B633</f>
        <v>227.74</v>
      </c>
      <c r="C630" s="8">
        <f t="shared" si="18"/>
        <v>1.1189059586182548E-2</v>
      </c>
      <c r="D630">
        <f>IF(C630&lt;='Historical Method'!$B$7,1,0)</f>
        <v>0</v>
      </c>
      <c r="E630" s="8" t="str">
        <f t="shared" si="19"/>
        <v/>
      </c>
    </row>
    <row r="631" spans="1:5" x14ac:dyDescent="0.3">
      <c r="A631" s="2">
        <f>'Source Data'!A634</f>
        <v>45940</v>
      </c>
      <c r="B631" s="7">
        <f>'Source Data'!B634</f>
        <v>216.37</v>
      </c>
      <c r="C631" s="8">
        <f t="shared" si="18"/>
        <v>-4.9925353473258993E-2</v>
      </c>
      <c r="D631">
        <f>IF(C631&lt;='Historical Method'!$B$7,1,0)</f>
        <v>1</v>
      </c>
      <c r="E631" s="8">
        <f t="shared" si="19"/>
        <v>-4.9925353473258993E-2</v>
      </c>
    </row>
    <row r="632" spans="1:5" x14ac:dyDescent="0.3">
      <c r="A632" s="2">
        <f>'Source Data'!A635</f>
        <v>45943</v>
      </c>
      <c r="B632" s="7">
        <f>'Source Data'!B635</f>
        <v>220.07</v>
      </c>
      <c r="C632" s="8">
        <f t="shared" si="18"/>
        <v>1.7100337385034914E-2</v>
      </c>
      <c r="D632">
        <f>IF(C632&lt;='Historical Method'!$B$7,1,0)</f>
        <v>0</v>
      </c>
      <c r="E632" s="8" t="str">
        <f t="shared" si="19"/>
        <v/>
      </c>
    </row>
    <row r="633" spans="1:5" x14ac:dyDescent="0.3">
      <c r="A633" s="2">
        <f>'Source Data'!A636</f>
        <v>45944</v>
      </c>
      <c r="B633" s="7">
        <f>'Source Data'!B636</f>
        <v>216.39</v>
      </c>
      <c r="C633" s="8">
        <f t="shared" si="18"/>
        <v>-1.672195210614813E-2</v>
      </c>
      <c r="D633">
        <f>IF(C633&lt;='Historical Method'!$B$7,1,0)</f>
        <v>0</v>
      </c>
      <c r="E633" s="8" t="str">
        <f t="shared" si="19"/>
        <v/>
      </c>
    </row>
    <row r="634" spans="1:5" x14ac:dyDescent="0.3">
      <c r="A634" s="2">
        <f>'Source Data'!A637</f>
        <v>45945</v>
      </c>
      <c r="B634" s="7">
        <f>'Source Data'!B637</f>
        <v>215.57</v>
      </c>
      <c r="C634" s="8">
        <f t="shared" si="18"/>
        <v>-3.7894542261657227E-3</v>
      </c>
      <c r="D634">
        <f>IF(C634&lt;='Historical Method'!$B$7,1,0)</f>
        <v>0</v>
      </c>
      <c r="E634" s="8" t="str">
        <f t="shared" si="19"/>
        <v/>
      </c>
    </row>
    <row r="635" spans="1:5" x14ac:dyDescent="0.3">
      <c r="A635" s="2">
        <f>'Source Data'!A638</f>
        <v>45946</v>
      </c>
      <c r="B635" s="7">
        <f>'Source Data'!B638</f>
        <v>214.47</v>
      </c>
      <c r="C635" s="8">
        <f t="shared" si="18"/>
        <v>-5.1027508465927296E-3</v>
      </c>
      <c r="D635">
        <f>IF(C635&lt;='Historical Method'!$B$7,1,0)</f>
        <v>0</v>
      </c>
      <c r="E635" s="8" t="str">
        <f t="shared" si="19"/>
        <v/>
      </c>
    </row>
    <row r="636" spans="1:5" x14ac:dyDescent="0.3">
      <c r="A636" s="2">
        <f>'Source Data'!A639</f>
        <v>45947</v>
      </c>
      <c r="B636" s="7">
        <f>'Source Data'!B639</f>
        <v>213.04</v>
      </c>
      <c r="C636" s="8">
        <f t="shared" si="18"/>
        <v>-6.6675991980230664E-3</v>
      </c>
      <c r="D636">
        <f>IF(C636&lt;='Historical Method'!$B$7,1,0)</f>
        <v>0</v>
      </c>
      <c r="E636" s="8" t="str">
        <f t="shared" si="19"/>
        <v/>
      </c>
    </row>
    <row r="637" spans="1:5" x14ac:dyDescent="0.3">
      <c r="A637" s="2">
        <f>'Source Data'!A640</f>
        <v>45950</v>
      </c>
      <c r="B637" s="7">
        <f>'Source Data'!B640</f>
        <v>216.48</v>
      </c>
      <c r="C637" s="8">
        <f t="shared" si="18"/>
        <v>1.6147202403304473E-2</v>
      </c>
      <c r="D637">
        <f>IF(C637&lt;='Historical Method'!$B$7,1,0)</f>
        <v>0</v>
      </c>
      <c r="E637" s="8" t="str">
        <f t="shared" si="19"/>
        <v/>
      </c>
    </row>
    <row r="638" spans="1:5" x14ac:dyDescent="0.3">
      <c r="A638" s="2">
        <f>'Source Data'!A641</f>
        <v>45951</v>
      </c>
      <c r="B638" s="7">
        <f>'Source Data'!B641</f>
        <v>222.03</v>
      </c>
      <c r="C638" s="8">
        <f t="shared" si="18"/>
        <v>2.5637472283813745E-2</v>
      </c>
      <c r="D638">
        <f>IF(C638&lt;='Historical Method'!$B$7,1,0)</f>
        <v>0</v>
      </c>
      <c r="E638" s="8" t="str">
        <f t="shared" si="19"/>
        <v/>
      </c>
    </row>
    <row r="639" spans="1:5" x14ac:dyDescent="0.3">
      <c r="A639" s="2">
        <f>'Source Data'!A642</f>
        <v>45952</v>
      </c>
      <c r="B639" s="7">
        <f>'Source Data'!B642</f>
        <v>217.95</v>
      </c>
      <c r="C639" s="8">
        <f t="shared" si="18"/>
        <v>-1.8375895149304156E-2</v>
      </c>
      <c r="D639">
        <f>IF(C639&lt;='Historical Method'!$B$7,1,0)</f>
        <v>0</v>
      </c>
      <c r="E639" s="8" t="str">
        <f t="shared" si="19"/>
        <v/>
      </c>
    </row>
    <row r="640" spans="1:5" x14ac:dyDescent="0.3">
      <c r="A640" s="2">
        <f>'Source Data'!A643</f>
        <v>45953</v>
      </c>
      <c r="B640" s="7">
        <f>'Source Data'!B643</f>
        <v>221.09</v>
      </c>
      <c r="C640" s="8">
        <f t="shared" si="18"/>
        <v>1.4406974076623058E-2</v>
      </c>
      <c r="D640">
        <f>IF(C640&lt;='Historical Method'!$B$7,1,0)</f>
        <v>0</v>
      </c>
      <c r="E640" s="8" t="str">
        <f t="shared" si="19"/>
        <v/>
      </c>
    </row>
    <row r="641" spans="1:5" x14ac:dyDescent="0.3">
      <c r="A641" s="2">
        <f>'Source Data'!A644</f>
        <v>45954</v>
      </c>
      <c r="B641" s="7">
        <f>'Source Data'!B644</f>
        <v>224.21</v>
      </c>
      <c r="C641" s="8">
        <f t="shared" si="18"/>
        <v>1.4111900131168253E-2</v>
      </c>
      <c r="D641">
        <f>IF(C641&lt;='Historical Method'!$B$7,1,0)</f>
        <v>0</v>
      </c>
      <c r="E641" s="8" t="str">
        <f t="shared" si="19"/>
        <v/>
      </c>
    </row>
    <row r="642" spans="1:5" x14ac:dyDescent="0.3">
      <c r="A642" s="2">
        <f>'Source Data'!A645</f>
        <v>45957</v>
      </c>
      <c r="B642" s="7">
        <f>'Source Data'!B645</f>
        <v>226.97</v>
      </c>
      <c r="C642" s="8">
        <f t="shared" si="18"/>
        <v>1.2309888051380335E-2</v>
      </c>
      <c r="D642">
        <f>IF(C642&lt;='Historical Method'!$B$7,1,0)</f>
        <v>0</v>
      </c>
      <c r="E642" s="8" t="str">
        <f t="shared" si="19"/>
        <v/>
      </c>
    </row>
    <row r="643" spans="1:5" x14ac:dyDescent="0.3">
      <c r="A643" s="2">
        <f>'Source Data'!A646</f>
        <v>45958</v>
      </c>
      <c r="B643" s="7">
        <f>'Source Data'!B646</f>
        <v>229.25</v>
      </c>
      <c r="C643" s="8">
        <f t="shared" si="18"/>
        <v>1.004538044675507E-2</v>
      </c>
      <c r="D643">
        <f>IF(C643&lt;='Historical Method'!$B$7,1,0)</f>
        <v>0</v>
      </c>
      <c r="E643" s="8" t="str">
        <f t="shared" si="19"/>
        <v/>
      </c>
    </row>
    <row r="644" spans="1:5" x14ac:dyDescent="0.3">
      <c r="A644" s="2">
        <f>'Source Data'!A647</f>
        <v>45959</v>
      </c>
      <c r="B644" s="7">
        <f>'Source Data'!B647</f>
        <v>230.3</v>
      </c>
      <c r="C644" s="8">
        <f t="shared" si="18"/>
        <v>4.5801526717557106E-3</v>
      </c>
      <c r="D644">
        <f>IF(C644&lt;='Historical Method'!$B$7,1,0)</f>
        <v>0</v>
      </c>
      <c r="E644" s="8" t="str">
        <f t="shared" si="19"/>
        <v/>
      </c>
    </row>
    <row r="645" spans="1:5" x14ac:dyDescent="0.3">
      <c r="A645" s="2">
        <f>'Source Data'!A648</f>
        <v>45960</v>
      </c>
      <c r="B645" s="7">
        <f>'Source Data'!B648</f>
        <v>222.86</v>
      </c>
      <c r="C645" s="8">
        <f t="shared" si="18"/>
        <v>-3.2305688232739938E-2</v>
      </c>
      <c r="D645">
        <f>IF(C645&lt;='Historical Method'!$B$7,1,0)</f>
        <v>1</v>
      </c>
      <c r="E645" s="8">
        <f t="shared" si="19"/>
        <v>-3.2305688232739938E-2</v>
      </c>
    </row>
    <row r="646" spans="1:5" x14ac:dyDescent="0.3">
      <c r="A646" s="2">
        <f>'Source Data'!A649</f>
        <v>45961</v>
      </c>
      <c r="B646" s="7">
        <f>'Source Data'!B649</f>
        <v>244.22</v>
      </c>
      <c r="C646" s="8">
        <f t="shared" ref="C646:C709" si="20">B646/B645-1</f>
        <v>9.5844925065063258E-2</v>
      </c>
      <c r="D646">
        <f>IF(C646&lt;='Historical Method'!$B$7,1,0)</f>
        <v>0</v>
      </c>
      <c r="E646" s="8" t="str">
        <f t="shared" ref="E646:E709" si="21">IF(D646=1,C646,"")</f>
        <v/>
      </c>
    </row>
    <row r="647" spans="1:5" x14ac:dyDescent="0.3">
      <c r="A647" s="2">
        <f>'Source Data'!A650</f>
        <v>45964</v>
      </c>
      <c r="B647" s="7">
        <f>'Source Data'!B650</f>
        <v>254</v>
      </c>
      <c r="C647" s="8">
        <f t="shared" si="20"/>
        <v>4.0045860289902535E-2</v>
      </c>
      <c r="D647">
        <f>IF(C647&lt;='Historical Method'!$B$7,1,0)</f>
        <v>0</v>
      </c>
      <c r="E647" s="8" t="str">
        <f t="shared" si="21"/>
        <v/>
      </c>
    </row>
    <row r="648" spans="1:5" x14ac:dyDescent="0.3">
      <c r="A648" s="2">
        <f>'Source Data'!A651</f>
        <v>45965</v>
      </c>
      <c r="B648" s="7">
        <f>'Source Data'!B651</f>
        <v>249.32</v>
      </c>
      <c r="C648" s="8">
        <f t="shared" si="20"/>
        <v>-1.8425196850393677E-2</v>
      </c>
      <c r="D648">
        <f>IF(C648&lt;='Historical Method'!$B$7,1,0)</f>
        <v>0</v>
      </c>
      <c r="E648" s="8" t="str">
        <f t="shared" si="21"/>
        <v/>
      </c>
    </row>
    <row r="649" spans="1:5" x14ac:dyDescent="0.3">
      <c r="A649" s="2">
        <f>'Source Data'!A652</f>
        <v>45966</v>
      </c>
      <c r="B649" s="7">
        <f>'Source Data'!B652</f>
        <v>250.2</v>
      </c>
      <c r="C649" s="8">
        <f t="shared" si="20"/>
        <v>3.5296005133964581E-3</v>
      </c>
      <c r="D649">
        <f>IF(C649&lt;='Historical Method'!$B$7,1,0)</f>
        <v>0</v>
      </c>
      <c r="E649" s="8" t="str">
        <f t="shared" si="21"/>
        <v/>
      </c>
    </row>
    <row r="650" spans="1:5" x14ac:dyDescent="0.3">
      <c r="A650" s="2">
        <f>'Source Data'!A653</f>
        <v>45967</v>
      </c>
      <c r="B650" s="7">
        <f>'Source Data'!B653</f>
        <v>243.04</v>
      </c>
      <c r="C650" s="8">
        <f t="shared" si="20"/>
        <v>-2.8617106314948071E-2</v>
      </c>
      <c r="D650">
        <f>IF(C650&lt;='Historical Method'!$B$7,1,0)</f>
        <v>1</v>
      </c>
      <c r="E650" s="8">
        <f t="shared" si="21"/>
        <v>-2.8617106314948071E-2</v>
      </c>
    </row>
    <row r="651" spans="1:5" x14ac:dyDescent="0.3">
      <c r="A651" s="2">
        <f>'Source Data'!A654</f>
        <v>45968</v>
      </c>
      <c r="B651" s="7">
        <f>'Source Data'!B654</f>
        <v>244.41</v>
      </c>
      <c r="C651" s="8">
        <f t="shared" si="20"/>
        <v>5.636932192231825E-3</v>
      </c>
      <c r="D651">
        <f>IF(C651&lt;='Historical Method'!$B$7,1,0)</f>
        <v>0</v>
      </c>
      <c r="E651" s="8" t="str">
        <f t="shared" si="21"/>
        <v/>
      </c>
    </row>
    <row r="652" spans="1:5" x14ac:dyDescent="0.3">
      <c r="A652" s="2">
        <f>'Source Data'!A655</f>
        <v>45971</v>
      </c>
      <c r="B652" s="7">
        <f>'Source Data'!B655</f>
        <v>248.4</v>
      </c>
      <c r="C652" s="8">
        <f t="shared" si="20"/>
        <v>1.6325027617527965E-2</v>
      </c>
      <c r="D652">
        <f>IF(C652&lt;='Historical Method'!$B$7,1,0)</f>
        <v>0</v>
      </c>
      <c r="E652" s="8" t="str">
        <f t="shared" si="21"/>
        <v/>
      </c>
    </row>
    <row r="653" spans="1:5" x14ac:dyDescent="0.3">
      <c r="A653" s="2">
        <f>'Source Data'!A656</f>
        <v>45972</v>
      </c>
      <c r="B653" s="7">
        <f>'Source Data'!B656</f>
        <v>249.1</v>
      </c>
      <c r="C653" s="8">
        <f t="shared" si="20"/>
        <v>2.8180354267310914E-3</v>
      </c>
      <c r="D653">
        <f>IF(C653&lt;='Historical Method'!$B$7,1,0)</f>
        <v>0</v>
      </c>
      <c r="E653" s="8" t="str">
        <f t="shared" si="21"/>
        <v/>
      </c>
    </row>
    <row r="654" spans="1:5" x14ac:dyDescent="0.3">
      <c r="A654" s="2">
        <f>'Source Data'!A657</f>
        <v>45973</v>
      </c>
      <c r="B654" s="7">
        <f>'Source Data'!B657</f>
        <v>244.2</v>
      </c>
      <c r="C654" s="8">
        <f t="shared" si="20"/>
        <v>-1.9670814933761549E-2</v>
      </c>
      <c r="D654">
        <f>IF(C654&lt;='Historical Method'!$B$7,1,0)</f>
        <v>0</v>
      </c>
      <c r="E654" s="8" t="str">
        <f t="shared" si="21"/>
        <v/>
      </c>
    </row>
    <row r="655" spans="1:5" x14ac:dyDescent="0.3">
      <c r="A655" s="2">
        <f>'Source Data'!A658</f>
        <v>45974</v>
      </c>
      <c r="B655" s="7">
        <f>'Source Data'!B658</f>
        <v>237.58</v>
      </c>
      <c r="C655" s="8">
        <f t="shared" si="20"/>
        <v>-2.7108927108926983E-2</v>
      </c>
      <c r="D655">
        <f>IF(C655&lt;='Historical Method'!$B$7,1,0)</f>
        <v>1</v>
      </c>
      <c r="E655" s="8">
        <f t="shared" si="21"/>
        <v>-2.7108927108926983E-2</v>
      </c>
    </row>
    <row r="656" spans="1:5" x14ac:dyDescent="0.3">
      <c r="A656" s="2">
        <f>'Source Data'!A659</f>
        <v>45975</v>
      </c>
      <c r="B656" s="7">
        <f>'Source Data'!B659</f>
        <v>234.69</v>
      </c>
      <c r="C656" s="8">
        <f t="shared" si="20"/>
        <v>-1.2164323596262405E-2</v>
      </c>
      <c r="D656">
        <f>IF(C656&lt;='Historical Method'!$B$7,1,0)</f>
        <v>0</v>
      </c>
      <c r="E656" s="8" t="str">
        <f t="shared" si="21"/>
        <v/>
      </c>
    </row>
    <row r="657" spans="1:5" x14ac:dyDescent="0.3">
      <c r="A657" s="2">
        <f>'Source Data'!A660</f>
        <v>45978</v>
      </c>
      <c r="B657" s="7">
        <f>'Source Data'!B660</f>
        <v>232.87</v>
      </c>
      <c r="C657" s="8">
        <f t="shared" si="20"/>
        <v>-7.7549107333076961E-3</v>
      </c>
      <c r="D657">
        <f>IF(C657&lt;='Historical Method'!$B$7,1,0)</f>
        <v>0</v>
      </c>
      <c r="E657" s="8" t="str">
        <f t="shared" si="21"/>
        <v/>
      </c>
    </row>
    <row r="658" spans="1:5" x14ac:dyDescent="0.3">
      <c r="A658" s="2">
        <f>'Source Data'!A661</f>
        <v>45979</v>
      </c>
      <c r="B658" s="7">
        <f>'Source Data'!B661</f>
        <v>222.55</v>
      </c>
      <c r="C658" s="8">
        <f t="shared" si="20"/>
        <v>-4.4316571477648448E-2</v>
      </c>
      <c r="D658">
        <f>IF(C658&lt;='Historical Method'!$B$7,1,0)</f>
        <v>1</v>
      </c>
      <c r="E658" s="8">
        <f t="shared" si="21"/>
        <v>-4.4316571477648448E-2</v>
      </c>
    </row>
    <row r="659" spans="1:5" x14ac:dyDescent="0.3">
      <c r="A659" s="2">
        <f>'Source Data'!A662</f>
        <v>45980</v>
      </c>
      <c r="B659" s="7">
        <f>'Source Data'!B662</f>
        <v>222.69</v>
      </c>
      <c r="C659" s="8">
        <f t="shared" si="20"/>
        <v>6.2907211862506252E-4</v>
      </c>
      <c r="D659">
        <f>IF(C659&lt;='Historical Method'!$B$7,1,0)</f>
        <v>0</v>
      </c>
      <c r="E659" s="8" t="str">
        <f t="shared" si="21"/>
        <v/>
      </c>
    </row>
    <row r="660" spans="1:5" x14ac:dyDescent="0.3">
      <c r="A660" s="2">
        <f>'Source Data'!A663</f>
        <v>45981</v>
      </c>
      <c r="B660" s="7">
        <f>'Source Data'!B663</f>
        <v>217.14</v>
      </c>
      <c r="C660" s="8">
        <f t="shared" si="20"/>
        <v>-2.4922538057389199E-2</v>
      </c>
      <c r="D660">
        <f>IF(C660&lt;='Historical Method'!$B$7,1,0)</f>
        <v>1</v>
      </c>
      <c r="E660" s="8">
        <f t="shared" si="21"/>
        <v>-2.4922538057389199E-2</v>
      </c>
    </row>
    <row r="661" spans="1:5" x14ac:dyDescent="0.3">
      <c r="A661" s="2">
        <f>'Source Data'!A664</f>
        <v>45982</v>
      </c>
      <c r="B661" s="7">
        <f>'Source Data'!B664</f>
        <v>220.69</v>
      </c>
      <c r="C661" s="8">
        <f t="shared" si="20"/>
        <v>1.6348899327622846E-2</v>
      </c>
      <c r="D661">
        <f>IF(C661&lt;='Historical Method'!$B$7,1,0)</f>
        <v>0</v>
      </c>
      <c r="E661" s="8" t="str">
        <f t="shared" si="21"/>
        <v/>
      </c>
    </row>
    <row r="662" spans="1:5" x14ac:dyDescent="0.3">
      <c r="A662" s="2">
        <f>'Source Data'!A665</f>
        <v>45985</v>
      </c>
      <c r="B662" s="7">
        <f>'Source Data'!B665</f>
        <v>226.28</v>
      </c>
      <c r="C662" s="8">
        <f t="shared" si="20"/>
        <v>2.5329647922425202E-2</v>
      </c>
      <c r="D662">
        <f>IF(C662&lt;='Historical Method'!$B$7,1,0)</f>
        <v>0</v>
      </c>
      <c r="E662" s="8" t="str">
        <f t="shared" si="21"/>
        <v/>
      </c>
    </row>
    <row r="663" spans="1:5" x14ac:dyDescent="0.3">
      <c r="A663" s="2">
        <f>'Source Data'!A666</f>
        <v>45986</v>
      </c>
      <c r="B663" s="7">
        <f>'Source Data'!B666</f>
        <v>229.67</v>
      </c>
      <c r="C663" s="8">
        <f t="shared" si="20"/>
        <v>1.498143892522541E-2</v>
      </c>
      <c r="D663">
        <f>IF(C663&lt;='Historical Method'!$B$7,1,0)</f>
        <v>0</v>
      </c>
      <c r="E663" s="8" t="str">
        <f t="shared" si="21"/>
        <v/>
      </c>
    </row>
    <row r="664" spans="1:5" x14ac:dyDescent="0.3">
      <c r="A664" s="2">
        <f>'Source Data'!A667</f>
        <v>45987</v>
      </c>
      <c r="B664" s="7">
        <f>'Source Data'!B667</f>
        <v>229.16</v>
      </c>
      <c r="C664" s="8">
        <f t="shared" si="20"/>
        <v>-2.2205773501109416E-3</v>
      </c>
      <c r="D664">
        <f>IF(C664&lt;='Historical Method'!$B$7,1,0)</f>
        <v>0</v>
      </c>
      <c r="E664" s="8" t="str">
        <f t="shared" si="21"/>
        <v/>
      </c>
    </row>
    <row r="665" spans="1:5" x14ac:dyDescent="0.3">
      <c r="A665" s="2">
        <f>'Source Data'!A668</f>
        <v>45989</v>
      </c>
      <c r="B665" s="7">
        <f>'Source Data'!B668</f>
        <v>233.22</v>
      </c>
      <c r="C665" s="8">
        <f t="shared" si="20"/>
        <v>1.7716879036481004E-2</v>
      </c>
      <c r="D665">
        <f>IF(C665&lt;='Historical Method'!$B$7,1,0)</f>
        <v>0</v>
      </c>
      <c r="E665" s="8" t="str">
        <f t="shared" si="21"/>
        <v/>
      </c>
    </row>
    <row r="666" spans="1:5" x14ac:dyDescent="0.3">
      <c r="A666" s="2">
        <f>'Source Data'!A669</f>
        <v>45992</v>
      </c>
      <c r="B666" s="7">
        <f>'Source Data'!B669</f>
        <v>233.88</v>
      </c>
      <c r="C666" s="8">
        <f t="shared" si="20"/>
        <v>2.8299459737586297E-3</v>
      </c>
      <c r="D666">
        <f>IF(C666&lt;='Historical Method'!$B$7,1,0)</f>
        <v>0</v>
      </c>
      <c r="E666" s="8" t="str">
        <f t="shared" si="21"/>
        <v/>
      </c>
    </row>
    <row r="667" spans="1:5" x14ac:dyDescent="0.3">
      <c r="A667" s="2">
        <f>'Source Data'!A670</f>
        <v>45993</v>
      </c>
      <c r="B667" s="7">
        <f>'Source Data'!B670</f>
        <v>234.42</v>
      </c>
      <c r="C667" s="8">
        <f t="shared" si="20"/>
        <v>2.3088763468444018E-3</v>
      </c>
      <c r="D667">
        <f>IF(C667&lt;='Historical Method'!$B$7,1,0)</f>
        <v>0</v>
      </c>
      <c r="E667" s="8" t="str">
        <f t="shared" si="21"/>
        <v/>
      </c>
    </row>
    <row r="668" spans="1:5" x14ac:dyDescent="0.3">
      <c r="A668" s="2">
        <f>'Source Data'!A671</f>
        <v>45994</v>
      </c>
      <c r="B668" s="7">
        <f>'Source Data'!B671</f>
        <v>232.38</v>
      </c>
      <c r="C668" s="8">
        <f t="shared" si="20"/>
        <v>-8.7023291528026681E-3</v>
      </c>
      <c r="D668">
        <f>IF(C668&lt;='Historical Method'!$B$7,1,0)</f>
        <v>0</v>
      </c>
      <c r="E668" s="8" t="str">
        <f t="shared" si="21"/>
        <v/>
      </c>
    </row>
    <row r="669" spans="1:5" x14ac:dyDescent="0.3">
      <c r="A669" s="2">
        <f>'Source Data'!A672</f>
        <v>45995</v>
      </c>
      <c r="B669" s="7">
        <f>'Source Data'!B672</f>
        <v>229.11</v>
      </c>
      <c r="C669" s="8">
        <f t="shared" si="20"/>
        <v>-1.4071778982700622E-2</v>
      </c>
      <c r="D669">
        <f>IF(C669&lt;='Historical Method'!$B$7,1,0)</f>
        <v>0</v>
      </c>
      <c r="E669" s="8" t="str">
        <f t="shared" si="21"/>
        <v/>
      </c>
    </row>
    <row r="670" spans="1:5" x14ac:dyDescent="0.3">
      <c r="A670" s="2">
        <f>'Source Data'!A673</f>
        <v>45996</v>
      </c>
      <c r="B670" s="7">
        <f>'Source Data'!B673</f>
        <v>229.53</v>
      </c>
      <c r="C670" s="8">
        <f t="shared" si="20"/>
        <v>1.8331805682858526E-3</v>
      </c>
      <c r="D670">
        <f>IF(C670&lt;='Historical Method'!$B$7,1,0)</f>
        <v>0</v>
      </c>
      <c r="E670" s="8" t="str">
        <f t="shared" si="21"/>
        <v/>
      </c>
    </row>
    <row r="671" spans="1:5" x14ac:dyDescent="0.3">
      <c r="A671" s="2">
        <f>'Source Data'!A674</f>
        <v>45999</v>
      </c>
      <c r="B671" s="7">
        <f>'Source Data'!B674</f>
        <v>226.89</v>
      </c>
      <c r="C671" s="8">
        <f t="shared" si="20"/>
        <v>-1.1501764475232101E-2</v>
      </c>
      <c r="D671">
        <f>IF(C671&lt;='Historical Method'!$B$7,1,0)</f>
        <v>0</v>
      </c>
      <c r="E671" s="8" t="str">
        <f t="shared" si="21"/>
        <v/>
      </c>
    </row>
    <row r="672" spans="1:5" x14ac:dyDescent="0.3">
      <c r="A672" s="2">
        <f>'Source Data'!A675</f>
        <v>46000</v>
      </c>
      <c r="B672" s="7">
        <f>'Source Data'!B675</f>
        <v>227.92</v>
      </c>
      <c r="C672" s="8">
        <f t="shared" si="20"/>
        <v>4.5396447617789271E-3</v>
      </c>
      <c r="D672">
        <f>IF(C672&lt;='Historical Method'!$B$7,1,0)</f>
        <v>0</v>
      </c>
      <c r="E672" s="8" t="str">
        <f t="shared" si="21"/>
        <v/>
      </c>
    </row>
    <row r="673" spans="1:5" x14ac:dyDescent="0.3">
      <c r="A673" s="2">
        <f>'Source Data'!A676</f>
        <v>46001</v>
      </c>
      <c r="B673" s="7">
        <f>'Source Data'!B676</f>
        <v>231.78</v>
      </c>
      <c r="C673" s="8">
        <f t="shared" si="20"/>
        <v>1.6935766935767038E-2</v>
      </c>
      <c r="D673">
        <f>IF(C673&lt;='Historical Method'!$B$7,1,0)</f>
        <v>0</v>
      </c>
      <c r="E673" s="8" t="str">
        <f t="shared" si="21"/>
        <v/>
      </c>
    </row>
    <row r="674" spans="1:5" x14ac:dyDescent="0.3">
      <c r="A674" s="2">
        <f>'Source Data'!A677</f>
        <v>46002</v>
      </c>
      <c r="B674" s="7">
        <f>'Source Data'!B677</f>
        <v>230.28</v>
      </c>
      <c r="C674" s="8">
        <f t="shared" si="20"/>
        <v>-6.4716541548019979E-3</v>
      </c>
      <c r="D674">
        <f>IF(C674&lt;='Historical Method'!$B$7,1,0)</f>
        <v>0</v>
      </c>
      <c r="E674" s="8" t="str">
        <f t="shared" si="21"/>
        <v/>
      </c>
    </row>
    <row r="675" spans="1:5" x14ac:dyDescent="0.3">
      <c r="A675" s="2">
        <f>'Source Data'!A678</f>
        <v>46003</v>
      </c>
      <c r="B675" s="7">
        <f>'Source Data'!B678</f>
        <v>226.19</v>
      </c>
      <c r="C675" s="8">
        <f t="shared" si="20"/>
        <v>-1.776098662497827E-2</v>
      </c>
      <c r="D675">
        <f>IF(C675&lt;='Historical Method'!$B$7,1,0)</f>
        <v>0</v>
      </c>
      <c r="E675" s="8" t="str">
        <f t="shared" si="21"/>
        <v/>
      </c>
    </row>
    <row r="676" spans="1:5" x14ac:dyDescent="0.3">
      <c r="A676" s="2">
        <f>'Source Data'!A679</f>
        <v>46006</v>
      </c>
      <c r="B676" s="7">
        <f>'Source Data'!B679</f>
        <v>222.54</v>
      </c>
      <c r="C676" s="8">
        <f t="shared" si="20"/>
        <v>-1.6136876077633922E-2</v>
      </c>
      <c r="D676">
        <f>IF(C676&lt;='Historical Method'!$B$7,1,0)</f>
        <v>0</v>
      </c>
      <c r="E676" s="8" t="str">
        <f t="shared" si="21"/>
        <v/>
      </c>
    </row>
    <row r="677" spans="1:5" x14ac:dyDescent="0.3">
      <c r="A677" s="2">
        <f>'Source Data'!A680</f>
        <v>46007</v>
      </c>
      <c r="B677" s="7">
        <f>'Source Data'!B680</f>
        <v>222.56</v>
      </c>
      <c r="C677" s="8">
        <f t="shared" si="20"/>
        <v>8.9871483778258821E-5</v>
      </c>
      <c r="D677">
        <f>IF(C677&lt;='Historical Method'!$B$7,1,0)</f>
        <v>0</v>
      </c>
      <c r="E677" s="8" t="str">
        <f t="shared" si="21"/>
        <v/>
      </c>
    </row>
    <row r="678" spans="1:5" x14ac:dyDescent="0.3">
      <c r="A678" s="2">
        <f>'Source Data'!A681</f>
        <v>46008</v>
      </c>
      <c r="B678" s="7">
        <f>'Source Data'!B681</f>
        <v>221.27</v>
      </c>
      <c r="C678" s="8">
        <f t="shared" si="20"/>
        <v>-5.7961897915168592E-3</v>
      </c>
      <c r="D678">
        <f>IF(C678&lt;='Historical Method'!$B$7,1,0)</f>
        <v>0</v>
      </c>
      <c r="E678" s="8" t="str">
        <f t="shared" si="21"/>
        <v/>
      </c>
    </row>
    <row r="679" spans="1:5" x14ac:dyDescent="0.3">
      <c r="A679" s="2">
        <f>'Source Data'!A682</f>
        <v>46009</v>
      </c>
      <c r="B679" s="7">
        <f>'Source Data'!B682</f>
        <v>226.76</v>
      </c>
      <c r="C679" s="8">
        <f t="shared" si="20"/>
        <v>2.4811316491164526E-2</v>
      </c>
      <c r="D679">
        <f>IF(C679&lt;='Historical Method'!$B$7,1,0)</f>
        <v>0</v>
      </c>
      <c r="E679" s="8" t="str">
        <f t="shared" si="21"/>
        <v/>
      </c>
    </row>
    <row r="680" spans="1:5" x14ac:dyDescent="0.3">
      <c r="A680" s="2">
        <f>'Source Data'!A683</f>
        <v>46010</v>
      </c>
      <c r="B680" s="7">
        <f>'Source Data'!B683</f>
        <v>227.35</v>
      </c>
      <c r="C680" s="8">
        <f t="shared" si="20"/>
        <v>2.6018698183101208E-3</v>
      </c>
      <c r="D680">
        <f>IF(C680&lt;='Historical Method'!$B$7,1,0)</f>
        <v>0</v>
      </c>
      <c r="E680" s="8" t="str">
        <f t="shared" si="21"/>
        <v/>
      </c>
    </row>
    <row r="681" spans="1:5" x14ac:dyDescent="0.3">
      <c r="A681" s="2">
        <f>'Source Data'!A684</f>
        <v>46013</v>
      </c>
      <c r="B681" s="7">
        <f>'Source Data'!B684</f>
        <v>228.43</v>
      </c>
      <c r="C681" s="8">
        <f t="shared" si="20"/>
        <v>4.750384869144586E-3</v>
      </c>
      <c r="D681">
        <f>IF(C681&lt;='Historical Method'!$B$7,1,0)</f>
        <v>0</v>
      </c>
      <c r="E681" s="8" t="str">
        <f t="shared" si="21"/>
        <v/>
      </c>
    </row>
    <row r="682" spans="1:5" x14ac:dyDescent="0.3">
      <c r="A682" s="2">
        <f>'Source Data'!A685</f>
        <v>46014</v>
      </c>
      <c r="B682" s="7">
        <f>'Source Data'!B685</f>
        <v>232.14</v>
      </c>
      <c r="C682" s="8">
        <f t="shared" si="20"/>
        <v>1.6241299303944245E-2</v>
      </c>
      <c r="D682">
        <f>IF(C682&lt;='Historical Method'!$B$7,1,0)</f>
        <v>0</v>
      </c>
      <c r="E682" s="8" t="str">
        <f t="shared" si="21"/>
        <v/>
      </c>
    </row>
    <row r="683" spans="1:5" x14ac:dyDescent="0.3">
      <c r="A683" s="2">
        <f>'Source Data'!A686</f>
        <v>46015</v>
      </c>
      <c r="B683" s="7">
        <f>'Source Data'!B686</f>
        <v>232.38</v>
      </c>
      <c r="C683" s="8">
        <f t="shared" si="20"/>
        <v>1.0338588782632385E-3</v>
      </c>
      <c r="D683">
        <f>IF(C683&lt;='Historical Method'!$B$7,1,0)</f>
        <v>0</v>
      </c>
      <c r="E683" s="8" t="str">
        <f t="shared" si="21"/>
        <v/>
      </c>
    </row>
    <row r="684" spans="1:5" x14ac:dyDescent="0.3">
      <c r="A684" s="2">
        <f>'Source Data'!A687</f>
        <v>46017</v>
      </c>
      <c r="B684" s="7">
        <f>'Source Data'!B687</f>
        <v>232.52</v>
      </c>
      <c r="C684" s="8">
        <f t="shared" si="20"/>
        <v>6.0246148549802925E-4</v>
      </c>
      <c r="D684">
        <f>IF(C684&lt;='Historical Method'!$B$7,1,0)</f>
        <v>0</v>
      </c>
      <c r="E684" s="8" t="str">
        <f t="shared" si="21"/>
        <v/>
      </c>
    </row>
    <row r="685" spans="1:5" x14ac:dyDescent="0.3">
      <c r="A685" s="2">
        <f>'Source Data'!A688</f>
        <v>46020</v>
      </c>
      <c r="B685" s="7">
        <f>'Source Data'!B688</f>
        <v>232.07</v>
      </c>
      <c r="C685" s="8">
        <f t="shared" si="20"/>
        <v>-1.935317392052327E-3</v>
      </c>
      <c r="D685">
        <f>IF(C685&lt;='Historical Method'!$B$7,1,0)</f>
        <v>0</v>
      </c>
      <c r="E685" s="8" t="str">
        <f t="shared" si="21"/>
        <v/>
      </c>
    </row>
    <row r="686" spans="1:5" x14ac:dyDescent="0.3">
      <c r="A686" s="2">
        <f>'Source Data'!A689</f>
        <v>46021</v>
      </c>
      <c r="B686" s="7">
        <f>'Source Data'!B689</f>
        <v>232.53</v>
      </c>
      <c r="C686" s="8">
        <f t="shared" si="20"/>
        <v>1.982160555004997E-3</v>
      </c>
      <c r="D686">
        <f>IF(C686&lt;='Historical Method'!$B$7,1,0)</f>
        <v>0</v>
      </c>
      <c r="E686" s="8" t="str">
        <f t="shared" si="21"/>
        <v/>
      </c>
    </row>
    <row r="687" spans="1:5" x14ac:dyDescent="0.3">
      <c r="A687" s="2">
        <f>'Source Data'!A690</f>
        <v>46022</v>
      </c>
      <c r="B687" s="7">
        <f>'Source Data'!B690</f>
        <v>230.82</v>
      </c>
      <c r="C687" s="8">
        <f t="shared" si="20"/>
        <v>-7.3538898206683134E-3</v>
      </c>
      <c r="D687">
        <f>IF(C687&lt;='Historical Method'!$B$7,1,0)</f>
        <v>0</v>
      </c>
      <c r="E687" s="8" t="str">
        <f t="shared" si="21"/>
        <v/>
      </c>
    </row>
    <row r="688" spans="1:5" x14ac:dyDescent="0.3">
      <c r="A688" s="2">
        <f>'Source Data'!A691</f>
        <v>46024</v>
      </c>
      <c r="B688" s="7">
        <f>'Source Data'!B691</f>
        <v>226.5</v>
      </c>
      <c r="C688" s="8">
        <f t="shared" si="20"/>
        <v>-1.8715882505848658E-2</v>
      </c>
      <c r="D688">
        <f>IF(C688&lt;='Historical Method'!$B$7,1,0)</f>
        <v>0</v>
      </c>
      <c r="E688" s="8" t="str">
        <f t="shared" si="21"/>
        <v/>
      </c>
    </row>
    <row r="689" spans="1:5" x14ac:dyDescent="0.3">
      <c r="A689" s="2">
        <f>'Source Data'!A692</f>
        <v>46027</v>
      </c>
      <c r="B689" s="7">
        <f>'Source Data'!B692</f>
        <v>233.06</v>
      </c>
      <c r="C689" s="8">
        <f t="shared" si="20"/>
        <v>2.8962472406180995E-2</v>
      </c>
      <c r="D689">
        <f>IF(C689&lt;='Historical Method'!$B$7,1,0)</f>
        <v>0</v>
      </c>
      <c r="E689" s="8" t="str">
        <f t="shared" si="21"/>
        <v/>
      </c>
    </row>
    <row r="690" spans="1:5" x14ac:dyDescent="0.3">
      <c r="A690" s="2">
        <f>'Source Data'!A693</f>
        <v>46028</v>
      </c>
      <c r="B690" s="7">
        <f>'Source Data'!B693</f>
        <v>240.93</v>
      </c>
      <c r="C690" s="8">
        <f t="shared" si="20"/>
        <v>3.3768128378958151E-2</v>
      </c>
      <c r="D690">
        <f>IF(C690&lt;='Historical Method'!$B$7,1,0)</f>
        <v>0</v>
      </c>
      <c r="E690" s="8" t="str">
        <f t="shared" si="21"/>
        <v/>
      </c>
    </row>
    <row r="691" spans="1:5" x14ac:dyDescent="0.3">
      <c r="A691" s="2">
        <f>'Source Data'!A694</f>
        <v>46029</v>
      </c>
      <c r="B691" s="7">
        <f>'Source Data'!B694</f>
        <v>241.56</v>
      </c>
      <c r="C691" s="8">
        <f t="shared" si="20"/>
        <v>2.6148673888681806E-3</v>
      </c>
      <c r="D691">
        <f>IF(C691&lt;='Historical Method'!$B$7,1,0)</f>
        <v>0</v>
      </c>
      <c r="E691" s="8" t="str">
        <f t="shared" si="21"/>
        <v/>
      </c>
    </row>
    <row r="692" spans="1:5" x14ac:dyDescent="0.3">
      <c r="A692" s="2">
        <f>'Source Data'!A695</f>
        <v>46030</v>
      </c>
      <c r="B692" s="7">
        <f>'Source Data'!B695</f>
        <v>246.29</v>
      </c>
      <c r="C692" s="8">
        <f t="shared" si="20"/>
        <v>1.9581056466302371E-2</v>
      </c>
      <c r="D692">
        <f>IF(C692&lt;='Historical Method'!$B$7,1,0)</f>
        <v>0</v>
      </c>
      <c r="E692" s="8" t="str">
        <f t="shared" si="21"/>
        <v/>
      </c>
    </row>
    <row r="693" spans="1:5" x14ac:dyDescent="0.3">
      <c r="A693" s="2">
        <f>'Source Data'!A696</f>
        <v>46031</v>
      </c>
      <c r="B693" s="7">
        <f>'Source Data'!B696</f>
        <v>247.38</v>
      </c>
      <c r="C693" s="8">
        <f t="shared" si="20"/>
        <v>4.4256770473831697E-3</v>
      </c>
      <c r="D693">
        <f>IF(C693&lt;='Historical Method'!$B$7,1,0)</f>
        <v>0</v>
      </c>
      <c r="E693" s="8" t="str">
        <f t="shared" si="21"/>
        <v/>
      </c>
    </row>
    <row r="694" spans="1:5" x14ac:dyDescent="0.3">
      <c r="A694" s="2">
        <f>'Source Data'!A697</f>
        <v>46034</v>
      </c>
      <c r="B694" s="7">
        <f>'Source Data'!B697</f>
        <v>246.47</v>
      </c>
      <c r="C694" s="8">
        <f t="shared" si="20"/>
        <v>-3.6785512167515355E-3</v>
      </c>
      <c r="D694">
        <f>IF(C694&lt;='Historical Method'!$B$7,1,0)</f>
        <v>0</v>
      </c>
      <c r="E694" s="8" t="str">
        <f t="shared" si="21"/>
        <v/>
      </c>
    </row>
    <row r="695" spans="1:5" x14ac:dyDescent="0.3">
      <c r="A695" s="2">
        <f>'Source Data'!A698</f>
        <v>46035</v>
      </c>
      <c r="B695" s="7">
        <f>'Source Data'!B698</f>
        <v>242.6</v>
      </c>
      <c r="C695" s="8">
        <f t="shared" si="20"/>
        <v>-1.5701708118635138E-2</v>
      </c>
      <c r="D695">
        <f>IF(C695&lt;='Historical Method'!$B$7,1,0)</f>
        <v>0</v>
      </c>
      <c r="E695" s="8" t="str">
        <f t="shared" si="21"/>
        <v/>
      </c>
    </row>
    <row r="696" spans="1:5" x14ac:dyDescent="0.3">
      <c r="A696" s="2">
        <f>'Source Data'!A699</f>
        <v>46036</v>
      </c>
      <c r="B696" s="7">
        <f>'Source Data'!B699</f>
        <v>236.65</v>
      </c>
      <c r="C696" s="8">
        <f t="shared" si="20"/>
        <v>-2.4525968672712284E-2</v>
      </c>
      <c r="D696">
        <f>IF(C696&lt;='Historical Method'!$B$7,1,0)</f>
        <v>1</v>
      </c>
      <c r="E696" s="8">
        <f t="shared" si="21"/>
        <v>-2.4525968672712284E-2</v>
      </c>
    </row>
    <row r="697" spans="1:5" x14ac:dyDescent="0.3">
      <c r="A697" s="2">
        <f>'Source Data'!A700</f>
        <v>46037</v>
      </c>
      <c r="B697" s="7">
        <f>'Source Data'!B700</f>
        <v>238.18</v>
      </c>
      <c r="C697" s="8">
        <f t="shared" si="20"/>
        <v>6.4652440312698012E-3</v>
      </c>
      <c r="D697">
        <f>IF(C697&lt;='Historical Method'!$B$7,1,0)</f>
        <v>0</v>
      </c>
      <c r="E697" s="8" t="str">
        <f t="shared" si="21"/>
        <v/>
      </c>
    </row>
    <row r="698" spans="1:5" x14ac:dyDescent="0.3">
      <c r="A698" s="2">
        <f>'Source Data'!A701</f>
        <v>46038</v>
      </c>
      <c r="B698" s="7">
        <f>'Source Data'!B701</f>
        <v>239.12</v>
      </c>
      <c r="C698" s="8">
        <f t="shared" si="20"/>
        <v>3.9465950121757576E-3</v>
      </c>
      <c r="D698">
        <f>IF(C698&lt;='Historical Method'!$B$7,1,0)</f>
        <v>0</v>
      </c>
      <c r="E698" s="8" t="str">
        <f t="shared" si="21"/>
        <v/>
      </c>
    </row>
    <row r="699" spans="1:5" x14ac:dyDescent="0.3">
      <c r="A699" s="2">
        <f>'Source Data'!A702</f>
        <v>46042</v>
      </c>
      <c r="B699" s="7">
        <f>'Source Data'!B702</f>
        <v>231</v>
      </c>
      <c r="C699" s="8">
        <f t="shared" si="20"/>
        <v>-3.3957845433255307E-2</v>
      </c>
      <c r="D699">
        <f>IF(C699&lt;='Historical Method'!$B$7,1,0)</f>
        <v>1</v>
      </c>
      <c r="E699" s="8">
        <f t="shared" si="21"/>
        <v>-3.3957845433255307E-2</v>
      </c>
    </row>
    <row r="700" spans="1:5" x14ac:dyDescent="0.3">
      <c r="A700" s="2">
        <f>'Source Data'!A703</f>
        <v>46043</v>
      </c>
      <c r="B700" s="7">
        <f>'Source Data'!B703</f>
        <v>231.31</v>
      </c>
      <c r="C700" s="8">
        <f t="shared" si="20"/>
        <v>1.341991341991422E-3</v>
      </c>
      <c r="D700">
        <f>IF(C700&lt;='Historical Method'!$B$7,1,0)</f>
        <v>0</v>
      </c>
      <c r="E700" s="8" t="str">
        <f t="shared" si="21"/>
        <v/>
      </c>
    </row>
    <row r="701" spans="1:5" x14ac:dyDescent="0.3">
      <c r="A701" s="2">
        <f>'Source Data'!A704</f>
        <v>46044</v>
      </c>
      <c r="B701" s="7">
        <f>'Source Data'!B704</f>
        <v>234.34</v>
      </c>
      <c r="C701" s="8">
        <f t="shared" si="20"/>
        <v>1.3099303964376752E-2</v>
      </c>
      <c r="D701">
        <f>IF(C701&lt;='Historical Method'!$B$7,1,0)</f>
        <v>0</v>
      </c>
      <c r="E701" s="8" t="str">
        <f t="shared" si="21"/>
        <v/>
      </c>
    </row>
    <row r="702" spans="1:5" x14ac:dyDescent="0.3">
      <c r="A702" s="2">
        <f>'Source Data'!A705</f>
        <v>46045</v>
      </c>
      <c r="B702" s="7">
        <f>'Source Data'!B705</f>
        <v>239.16</v>
      </c>
      <c r="C702" s="8">
        <f t="shared" si="20"/>
        <v>2.0568404881795566E-2</v>
      </c>
      <c r="D702">
        <f>IF(C702&lt;='Historical Method'!$B$7,1,0)</f>
        <v>0</v>
      </c>
      <c r="E702" s="8" t="str">
        <f t="shared" si="21"/>
        <v/>
      </c>
    </row>
    <row r="703" spans="1:5" x14ac:dyDescent="0.3">
      <c r="A703" s="2">
        <f>'Source Data'!A706</f>
        <v>46048</v>
      </c>
      <c r="B703" s="7">
        <f>'Source Data'!B706</f>
        <v>238.42</v>
      </c>
      <c r="C703" s="8">
        <f t="shared" si="20"/>
        <v>-3.0941629034956231E-3</v>
      </c>
      <c r="D703">
        <f>IF(C703&lt;='Historical Method'!$B$7,1,0)</f>
        <v>0</v>
      </c>
      <c r="E703" s="8" t="str">
        <f t="shared" si="21"/>
        <v/>
      </c>
    </row>
    <row r="704" spans="1:5" x14ac:dyDescent="0.3">
      <c r="A704" s="2">
        <f>'Source Data'!A707</f>
        <v>46049</v>
      </c>
      <c r="B704" s="7">
        <f>'Source Data'!B707</f>
        <v>244.68</v>
      </c>
      <c r="C704" s="8">
        <f t="shared" si="20"/>
        <v>2.6256186561530059E-2</v>
      </c>
      <c r="D704">
        <f>IF(C704&lt;='Historical Method'!$B$7,1,0)</f>
        <v>0</v>
      </c>
      <c r="E704" s="8" t="str">
        <f t="shared" si="21"/>
        <v/>
      </c>
    </row>
    <row r="705" spans="1:5" x14ac:dyDescent="0.3">
      <c r="A705" s="2">
        <f>'Source Data'!A708</f>
        <v>46050</v>
      </c>
      <c r="B705" s="7">
        <f>'Source Data'!B708</f>
        <v>243.01</v>
      </c>
      <c r="C705" s="8">
        <f t="shared" si="20"/>
        <v>-6.825241131273585E-3</v>
      </c>
      <c r="D705">
        <f>IF(C705&lt;='Historical Method'!$B$7,1,0)</f>
        <v>0</v>
      </c>
      <c r="E705" s="8" t="str">
        <f t="shared" si="21"/>
        <v/>
      </c>
    </row>
    <row r="706" spans="1:5" x14ac:dyDescent="0.3">
      <c r="A706" s="2">
        <f>'Source Data'!A709</f>
        <v>46051</v>
      </c>
      <c r="B706" s="7">
        <f>'Source Data'!B709</f>
        <v>241.73</v>
      </c>
      <c r="C706" s="8">
        <f t="shared" si="20"/>
        <v>-5.2672729517303507E-3</v>
      </c>
      <c r="D706">
        <f>IF(C706&lt;='Historical Method'!$B$7,1,0)</f>
        <v>0</v>
      </c>
      <c r="E706" s="8" t="str">
        <f t="shared" si="21"/>
        <v/>
      </c>
    </row>
    <row r="707" spans="1:5" x14ac:dyDescent="0.3">
      <c r="A707" s="2">
        <f>'Source Data'!A710</f>
        <v>46052</v>
      </c>
      <c r="B707" s="7">
        <f>'Source Data'!B710</f>
        <v>239.3</v>
      </c>
      <c r="C707" s="8">
        <f t="shared" si="20"/>
        <v>-1.0052537955570151E-2</v>
      </c>
      <c r="D707">
        <f>IF(C707&lt;='Historical Method'!$B$7,1,0)</f>
        <v>0</v>
      </c>
      <c r="E707" s="8" t="str">
        <f t="shared" si="21"/>
        <v/>
      </c>
    </row>
    <row r="708" spans="1:5" x14ac:dyDescent="0.3">
      <c r="A708" s="2">
        <f>'Source Data'!A711</f>
        <v>46055</v>
      </c>
      <c r="B708" s="7">
        <f>'Source Data'!B711</f>
        <v>242.96</v>
      </c>
      <c r="C708" s="8">
        <f t="shared" si="20"/>
        <v>1.5294609277058058E-2</v>
      </c>
      <c r="D708">
        <f>IF(C708&lt;='Historical Method'!$B$7,1,0)</f>
        <v>0</v>
      </c>
      <c r="E708" s="8" t="str">
        <f t="shared" si="21"/>
        <v/>
      </c>
    </row>
    <row r="709" spans="1:5" x14ac:dyDescent="0.3">
      <c r="A709" s="2">
        <f>'Source Data'!A712</f>
        <v>46056</v>
      </c>
      <c r="B709" s="7">
        <f>'Source Data'!B712</f>
        <v>238.62</v>
      </c>
      <c r="C709" s="8">
        <f t="shared" si="20"/>
        <v>-1.7863022719789234E-2</v>
      </c>
      <c r="D709">
        <f>IF(C709&lt;='Historical Method'!$B$7,1,0)</f>
        <v>0</v>
      </c>
      <c r="E709" s="8" t="str">
        <f t="shared" si="21"/>
        <v/>
      </c>
    </row>
    <row r="710" spans="1:5" x14ac:dyDescent="0.3">
      <c r="A710" s="2">
        <f>'Source Data'!A713</f>
        <v>46057</v>
      </c>
      <c r="B710" s="7">
        <f>'Source Data'!B713</f>
        <v>232.99</v>
      </c>
      <c r="C710" s="8">
        <f t="shared" ref="C710:C773" si="22">B710/B709-1</f>
        <v>-2.3593998826586193E-2</v>
      </c>
      <c r="D710">
        <f>IF(C710&lt;='Historical Method'!$B$7,1,0)</f>
        <v>1</v>
      </c>
      <c r="E710" s="8">
        <f t="shared" ref="E710:E773" si="23">IF(D710=1,C710,"")</f>
        <v>-2.3593998826586193E-2</v>
      </c>
    </row>
    <row r="711" spans="1:5" x14ac:dyDescent="0.3">
      <c r="A711" s="2">
        <f>'Source Data'!A714</f>
        <v>46058</v>
      </c>
      <c r="B711" s="7">
        <f>'Source Data'!B714</f>
        <v>222.69</v>
      </c>
      <c r="C711" s="8">
        <f t="shared" si="22"/>
        <v>-4.4207905918709045E-2</v>
      </c>
      <c r="D711">
        <f>IF(C711&lt;='Historical Method'!$B$7,1,0)</f>
        <v>1</v>
      </c>
      <c r="E711" s="8">
        <f t="shared" si="23"/>
        <v>-4.4207905918709045E-2</v>
      </c>
    </row>
    <row r="712" spans="1:5" x14ac:dyDescent="0.3">
      <c r="A712" s="2">
        <f>'Source Data'!A715</f>
        <v>46059</v>
      </c>
      <c r="B712" s="7">
        <f>'Source Data'!B715</f>
        <v>210.32</v>
      </c>
      <c r="C712" s="8">
        <f t="shared" si="22"/>
        <v>-5.5548071309892699E-2</v>
      </c>
      <c r="D712">
        <f>IF(C712&lt;='Historical Method'!$B$7,1,0)</f>
        <v>1</v>
      </c>
      <c r="E712" s="8">
        <f t="shared" si="23"/>
        <v>-5.5548071309892699E-2</v>
      </c>
    </row>
    <row r="713" spans="1:5" x14ac:dyDescent="0.3">
      <c r="A713" s="2">
        <f>'Source Data'!A716</f>
        <v>46062</v>
      </c>
      <c r="B713" s="7">
        <f>'Source Data'!B716</f>
        <v>208.72</v>
      </c>
      <c r="C713" s="8">
        <f t="shared" si="22"/>
        <v>-7.607455306199995E-3</v>
      </c>
      <c r="D713">
        <f>IF(C713&lt;='Historical Method'!$B$7,1,0)</f>
        <v>0</v>
      </c>
      <c r="E713" s="8" t="str">
        <f t="shared" si="23"/>
        <v/>
      </c>
    </row>
    <row r="714" spans="1:5" x14ac:dyDescent="0.3">
      <c r="A714" s="2">
        <f>'Source Data'!A717</f>
        <v>46063</v>
      </c>
      <c r="B714" s="7">
        <f>'Source Data'!B717</f>
        <v>206.96</v>
      </c>
      <c r="C714" s="8">
        <f t="shared" si="22"/>
        <v>-8.4323495592180109E-3</v>
      </c>
      <c r="D714">
        <f>IF(C714&lt;='Historical Method'!$B$7,1,0)</f>
        <v>0</v>
      </c>
      <c r="E714" s="8" t="str">
        <f t="shared" si="23"/>
        <v/>
      </c>
    </row>
    <row r="715" spans="1:5" x14ac:dyDescent="0.3">
      <c r="A715" s="2">
        <f>'Source Data'!A718</f>
        <v>46064</v>
      </c>
      <c r="B715" s="7">
        <f>'Source Data'!B718</f>
        <v>204.08</v>
      </c>
      <c r="C715" s="8">
        <f t="shared" si="22"/>
        <v>-1.3915732508697265E-2</v>
      </c>
      <c r="D715">
        <f>IF(C715&lt;='Historical Method'!$B$7,1,0)</f>
        <v>0</v>
      </c>
      <c r="E715" s="8" t="str">
        <f t="shared" si="23"/>
        <v/>
      </c>
    </row>
    <row r="716" spans="1:5" x14ac:dyDescent="0.3">
      <c r="A716" s="2">
        <f>'Source Data'!A719</f>
        <v>46065</v>
      </c>
      <c r="B716" s="7">
        <f>'Source Data'!B719</f>
        <v>199.6</v>
      </c>
      <c r="C716" s="8">
        <f t="shared" si="22"/>
        <v>-2.1952175617405034E-2</v>
      </c>
      <c r="D716">
        <f>IF(C716&lt;='Historical Method'!$B$7,1,0)</f>
        <v>1</v>
      </c>
      <c r="E716" s="8">
        <f t="shared" si="23"/>
        <v>-2.1952175617405034E-2</v>
      </c>
    </row>
    <row r="717" spans="1:5" x14ac:dyDescent="0.3">
      <c r="A717" s="2">
        <f>'Source Data'!A720</f>
        <v>46066</v>
      </c>
      <c r="B717" s="7">
        <f>'Source Data'!B720</f>
        <v>198.79</v>
      </c>
      <c r="C717" s="8">
        <f t="shared" si="22"/>
        <v>-4.0581162324649922E-3</v>
      </c>
      <c r="D717">
        <f>IF(C717&lt;='Historical Method'!$B$7,1,0)</f>
        <v>0</v>
      </c>
      <c r="E717" s="8" t="str">
        <f t="shared" si="23"/>
        <v/>
      </c>
    </row>
    <row r="718" spans="1:5" x14ac:dyDescent="0.3">
      <c r="A718" s="2">
        <f>'Source Data'!A721</f>
        <v>46070</v>
      </c>
      <c r="B718" s="7">
        <f>'Source Data'!B721</f>
        <v>201.15</v>
      </c>
      <c r="C718" s="8">
        <f t="shared" si="22"/>
        <v>1.1871824538457698E-2</v>
      </c>
      <c r="D718">
        <f>IF(C718&lt;='Historical Method'!$B$7,1,0)</f>
        <v>0</v>
      </c>
      <c r="E718" s="8" t="str">
        <f t="shared" si="23"/>
        <v/>
      </c>
    </row>
    <row r="719" spans="1:5" x14ac:dyDescent="0.3">
      <c r="A719" s="2">
        <f>'Source Data'!A722</f>
        <v>46071</v>
      </c>
      <c r="B719" s="7">
        <f>'Source Data'!B722</f>
        <v>204.79</v>
      </c>
      <c r="C719" s="8">
        <f t="shared" si="22"/>
        <v>1.8095948297290443E-2</v>
      </c>
      <c r="D719">
        <f>IF(C719&lt;='Historical Method'!$B$7,1,0)</f>
        <v>0</v>
      </c>
      <c r="E719" s="8" t="str">
        <f t="shared" si="23"/>
        <v/>
      </c>
    </row>
    <row r="720" spans="1:5" x14ac:dyDescent="0.3">
      <c r="A720" s="2">
        <f>'Source Data'!A723</f>
        <v>46072</v>
      </c>
      <c r="B720" s="7">
        <f>'Source Data'!B723</f>
        <v>204.86</v>
      </c>
      <c r="C720" s="8">
        <f t="shared" si="22"/>
        <v>3.4181356511564509E-4</v>
      </c>
      <c r="D720">
        <f>IF(C720&lt;='Historical Method'!$B$7,1,0)</f>
        <v>0</v>
      </c>
      <c r="E720" s="8" t="str">
        <f t="shared" si="23"/>
        <v/>
      </c>
    </row>
    <row r="721" spans="1:5" x14ac:dyDescent="0.3">
      <c r="A721" s="2">
        <f>'Source Data'!A724</f>
        <v>46073</v>
      </c>
      <c r="B721" s="7">
        <f>'Source Data'!B724</f>
        <v>210.11</v>
      </c>
      <c r="C721" s="8">
        <f t="shared" si="22"/>
        <v>2.5627257639363465E-2</v>
      </c>
      <c r="D721">
        <f>IF(C721&lt;='Historical Method'!$B$7,1,0)</f>
        <v>0</v>
      </c>
      <c r="E721" s="8" t="str">
        <f t="shared" si="23"/>
        <v/>
      </c>
    </row>
    <row r="722" spans="1:5" x14ac:dyDescent="0.3">
      <c r="A722" s="2">
        <f>'Source Data'!A725</f>
        <v>46076</v>
      </c>
      <c r="B722" s="7">
        <f>'Source Data'!B725</f>
        <v>205.27</v>
      </c>
      <c r="C722" s="8">
        <f t="shared" si="22"/>
        <v>-2.3035552805673265E-2</v>
      </c>
      <c r="D722">
        <f>IF(C722&lt;='Historical Method'!$B$7,1,0)</f>
        <v>1</v>
      </c>
      <c r="E722" s="8">
        <f t="shared" si="23"/>
        <v>-2.3035552805673265E-2</v>
      </c>
    </row>
    <row r="723" spans="1:5" x14ac:dyDescent="0.3">
      <c r="A723" s="2">
        <f>'Source Data'!A726</f>
        <v>46077</v>
      </c>
      <c r="B723" s="7">
        <f>'Source Data'!B726</f>
        <v>208.56</v>
      </c>
      <c r="C723" s="8">
        <f t="shared" si="22"/>
        <v>1.6027670872509336E-2</v>
      </c>
      <c r="D723">
        <f>IF(C723&lt;='Historical Method'!$B$7,1,0)</f>
        <v>0</v>
      </c>
      <c r="E723" s="8" t="str">
        <f t="shared" si="23"/>
        <v/>
      </c>
    </row>
    <row r="724" spans="1:5" x14ac:dyDescent="0.3">
      <c r="A724" s="2">
        <f>'Source Data'!A727</f>
        <v>46078</v>
      </c>
      <c r="B724" s="7">
        <f>'Source Data'!B727</f>
        <v>210.64</v>
      </c>
      <c r="C724" s="8">
        <f t="shared" si="22"/>
        <v>9.9731492136554412E-3</v>
      </c>
      <c r="D724">
        <f>IF(C724&lt;='Historical Method'!$B$7,1,0)</f>
        <v>0</v>
      </c>
      <c r="E724" s="8" t="str">
        <f t="shared" si="23"/>
        <v/>
      </c>
    </row>
    <row r="725" spans="1:5" x14ac:dyDescent="0.3">
      <c r="A725" s="2">
        <f>'Source Data'!A728</f>
        <v>46079</v>
      </c>
      <c r="B725" s="7">
        <f>'Source Data'!B728</f>
        <v>207.92</v>
      </c>
      <c r="C725" s="8">
        <f t="shared" si="22"/>
        <v>-1.2913026965438612E-2</v>
      </c>
      <c r="D725">
        <f>IF(C725&lt;='Historical Method'!$B$7,1,0)</f>
        <v>0</v>
      </c>
      <c r="E725" s="8" t="str">
        <f t="shared" si="23"/>
        <v/>
      </c>
    </row>
    <row r="726" spans="1:5" x14ac:dyDescent="0.3">
      <c r="A726" s="2">
        <f>'Source Data'!A729</f>
        <v>46080</v>
      </c>
      <c r="B726" s="7">
        <f>'Source Data'!B729</f>
        <v>210</v>
      </c>
      <c r="C726" s="8">
        <f t="shared" si="22"/>
        <v>1.0003847633705432E-2</v>
      </c>
      <c r="D726">
        <f>IF(C726&lt;='Historical Method'!$B$7,1,0)</f>
        <v>0</v>
      </c>
      <c r="E726" s="8" t="str">
        <f t="shared" si="23"/>
        <v/>
      </c>
    </row>
    <row r="727" spans="1:5" x14ac:dyDescent="0.3">
      <c r="A727" s="2">
        <f>'Source Data'!A730</f>
        <v>46083</v>
      </c>
      <c r="B727" s="7">
        <f>'Source Data'!B730</f>
        <v>208.39</v>
      </c>
      <c r="C727" s="8">
        <f t="shared" si="22"/>
        <v>-7.6666666666667105E-3</v>
      </c>
      <c r="D727">
        <f>IF(C727&lt;='Historical Method'!$B$7,1,0)</f>
        <v>0</v>
      </c>
      <c r="E727" s="8" t="str">
        <f t="shared" si="23"/>
        <v/>
      </c>
    </row>
    <row r="728" spans="1:5" x14ac:dyDescent="0.3">
      <c r="A728" s="2">
        <f>'Source Data'!A731</f>
        <v>46084</v>
      </c>
      <c r="B728" s="7">
        <f>'Source Data'!B731</f>
        <v>208.73</v>
      </c>
      <c r="C728" s="8">
        <f t="shared" si="22"/>
        <v>1.6315562167090736E-3</v>
      </c>
      <c r="D728">
        <f>IF(C728&lt;='Historical Method'!$B$7,1,0)</f>
        <v>0</v>
      </c>
      <c r="E728" s="8" t="str">
        <f t="shared" si="23"/>
        <v/>
      </c>
    </row>
    <row r="729" spans="1:5" x14ac:dyDescent="0.3">
      <c r="A729" s="2">
        <f>'Source Data'!A732</f>
        <v>46085</v>
      </c>
      <c r="B729" s="7">
        <f>'Source Data'!B732</f>
        <v>216.82</v>
      </c>
      <c r="C729" s="8">
        <f t="shared" si="22"/>
        <v>3.8758204378862571E-2</v>
      </c>
      <c r="D729">
        <f>IF(C729&lt;='Historical Method'!$B$7,1,0)</f>
        <v>0</v>
      </c>
      <c r="E729" s="8" t="str">
        <f t="shared" si="23"/>
        <v/>
      </c>
    </row>
    <row r="730" spans="1:5" x14ac:dyDescent="0.3">
      <c r="A730" s="2">
        <f>'Source Data'!A733</f>
        <v>46086</v>
      </c>
      <c r="B730" s="7">
        <f>'Source Data'!B733</f>
        <v>218.94</v>
      </c>
      <c r="C730" s="8">
        <f t="shared" si="22"/>
        <v>9.7776957845217005E-3</v>
      </c>
      <c r="D730">
        <f>IF(C730&lt;='Historical Method'!$B$7,1,0)</f>
        <v>0</v>
      </c>
      <c r="E730" s="8" t="str">
        <f t="shared" si="23"/>
        <v/>
      </c>
    </row>
    <row r="731" spans="1:5" x14ac:dyDescent="0.3">
      <c r="A731" s="2">
        <f>'Source Data'!A734</f>
        <v>46087</v>
      </c>
      <c r="B731" s="7">
        <f>'Source Data'!B734</f>
        <v>213.21</v>
      </c>
      <c r="C731" s="8">
        <f t="shared" si="22"/>
        <v>-2.6171553850369955E-2</v>
      </c>
      <c r="D731">
        <f>IF(C731&lt;='Historical Method'!$B$7,1,0)</f>
        <v>1</v>
      </c>
      <c r="E731" s="8">
        <f t="shared" si="23"/>
        <v>-2.6171553850369955E-2</v>
      </c>
    </row>
    <row r="732" spans="1:5" x14ac:dyDescent="0.3">
      <c r="A732" s="2">
        <f>'Source Data'!A735</f>
        <v>46090</v>
      </c>
      <c r="B732" s="7">
        <f>'Source Data'!B735</f>
        <v>213.49</v>
      </c>
      <c r="C732" s="8">
        <f t="shared" si="22"/>
        <v>1.3132592279911925E-3</v>
      </c>
      <c r="D732">
        <f>IF(C732&lt;='Historical Method'!$B$7,1,0)</f>
        <v>0</v>
      </c>
      <c r="E732" s="8" t="str">
        <f t="shared" si="23"/>
        <v/>
      </c>
    </row>
    <row r="733" spans="1:5" x14ac:dyDescent="0.3">
      <c r="A733" s="2">
        <f>'Source Data'!A736</f>
        <v>46091</v>
      </c>
      <c r="B733" s="7">
        <f>'Source Data'!B736</f>
        <v>214.33</v>
      </c>
      <c r="C733" s="8">
        <f t="shared" si="22"/>
        <v>3.9346105203990067E-3</v>
      </c>
      <c r="D733">
        <f>IF(C733&lt;='Historical Method'!$B$7,1,0)</f>
        <v>0</v>
      </c>
      <c r="E733" s="8" t="str">
        <f t="shared" si="23"/>
        <v/>
      </c>
    </row>
    <row r="734" spans="1:5" x14ac:dyDescent="0.3">
      <c r="A734" s="2">
        <f>'Source Data'!A737</f>
        <v>46092</v>
      </c>
      <c r="B734" s="7">
        <f>'Source Data'!B737</f>
        <v>212.65</v>
      </c>
      <c r="C734" s="8">
        <f t="shared" si="22"/>
        <v>-7.8383800681193216E-3</v>
      </c>
      <c r="D734">
        <f>IF(C734&lt;='Historical Method'!$B$7,1,0)</f>
        <v>0</v>
      </c>
      <c r="E734" s="8" t="str">
        <f t="shared" si="23"/>
        <v/>
      </c>
    </row>
    <row r="735" spans="1:5" x14ac:dyDescent="0.3">
      <c r="A735" s="2">
        <f>'Source Data'!A738</f>
        <v>46093</v>
      </c>
      <c r="B735" s="7">
        <f>'Source Data'!B738</f>
        <v>209.53</v>
      </c>
      <c r="C735" s="8">
        <f t="shared" si="22"/>
        <v>-1.467199623794968E-2</v>
      </c>
      <c r="D735">
        <f>IF(C735&lt;='Historical Method'!$B$7,1,0)</f>
        <v>0</v>
      </c>
      <c r="E735" s="8" t="str">
        <f t="shared" si="23"/>
        <v/>
      </c>
    </row>
    <row r="736" spans="1:5" x14ac:dyDescent="0.3">
      <c r="A736" s="2">
        <f>'Source Data'!A739</f>
        <v>46094</v>
      </c>
      <c r="B736" s="7">
        <f>'Source Data'!B739</f>
        <v>207.67</v>
      </c>
      <c r="C736" s="8">
        <f t="shared" si="22"/>
        <v>-8.8770104519639847E-3</v>
      </c>
      <c r="D736">
        <f>IF(C736&lt;='Historical Method'!$B$7,1,0)</f>
        <v>0</v>
      </c>
      <c r="E736" s="8" t="str">
        <f t="shared" si="23"/>
        <v/>
      </c>
    </row>
    <row r="737" spans="1:5" x14ac:dyDescent="0.3">
      <c r="A737" s="2">
        <f>'Source Data'!A740</f>
        <v>46097</v>
      </c>
      <c r="B737" s="7">
        <f>'Source Data'!B740</f>
        <v>211.74</v>
      </c>
      <c r="C737" s="8">
        <f t="shared" si="22"/>
        <v>1.9598401309770308E-2</v>
      </c>
      <c r="D737">
        <f>IF(C737&lt;='Historical Method'!$B$7,1,0)</f>
        <v>0</v>
      </c>
      <c r="E737" s="8" t="str">
        <f t="shared" si="23"/>
        <v/>
      </c>
    </row>
    <row r="738" spans="1:5" x14ac:dyDescent="0.3">
      <c r="A738" s="2">
        <f>'Source Data'!A741</f>
        <v>46098</v>
      </c>
      <c r="B738" s="7">
        <f>'Source Data'!B741</f>
        <v>215.2</v>
      </c>
      <c r="C738" s="8">
        <f t="shared" si="22"/>
        <v>1.6340795315008982E-2</v>
      </c>
      <c r="D738">
        <f>IF(C738&lt;='Historical Method'!$B$7,1,0)</f>
        <v>0</v>
      </c>
      <c r="E738" s="8" t="str">
        <f t="shared" si="23"/>
        <v/>
      </c>
    </row>
    <row r="739" spans="1:5" x14ac:dyDescent="0.3">
      <c r="A739" s="2">
        <f>'Source Data'!A742</f>
        <v>46099</v>
      </c>
      <c r="B739" s="7">
        <f>'Source Data'!B742</f>
        <v>209.87</v>
      </c>
      <c r="C739" s="8">
        <f t="shared" si="22"/>
        <v>-2.4767657992564973E-2</v>
      </c>
      <c r="D739">
        <f>IF(C739&lt;='Historical Method'!$B$7,1,0)</f>
        <v>1</v>
      </c>
      <c r="E739" s="8">
        <f t="shared" si="23"/>
        <v>-2.4767657992564973E-2</v>
      </c>
    </row>
    <row r="740" spans="1:5" x14ac:dyDescent="0.3">
      <c r="A740" s="2">
        <f>'Source Data'!A743</f>
        <v>46100</v>
      </c>
      <c r="B740" s="7">
        <f>'Source Data'!B743</f>
        <v>208.76</v>
      </c>
      <c r="C740" s="8">
        <f t="shared" si="22"/>
        <v>-5.2889884214037952E-3</v>
      </c>
      <c r="D740">
        <f>IF(C740&lt;='Historical Method'!$B$7,1,0)</f>
        <v>0</v>
      </c>
      <c r="E740" s="8" t="str">
        <f t="shared" si="23"/>
        <v/>
      </c>
    </row>
    <row r="741" spans="1:5" x14ac:dyDescent="0.3">
      <c r="A741" s="2">
        <f>'Source Data'!A744</f>
        <v>46101</v>
      </c>
      <c r="B741" s="7">
        <f>'Source Data'!B744</f>
        <v>205.37</v>
      </c>
      <c r="C741" s="8">
        <f t="shared" si="22"/>
        <v>-1.6238743054224902E-2</v>
      </c>
      <c r="D741">
        <f>IF(C741&lt;='Historical Method'!$B$7,1,0)</f>
        <v>0</v>
      </c>
      <c r="E741" s="8" t="str">
        <f t="shared" si="23"/>
        <v/>
      </c>
    </row>
    <row r="742" spans="1:5" x14ac:dyDescent="0.3">
      <c r="A742" s="2">
        <f>'Source Data'!A745</f>
        <v>46104</v>
      </c>
      <c r="B742" s="7">
        <f>'Source Data'!B745</f>
        <v>210.14</v>
      </c>
      <c r="C742" s="8">
        <f t="shared" si="22"/>
        <v>2.3226371914106148E-2</v>
      </c>
      <c r="D742">
        <f>IF(C742&lt;='Historical Method'!$B$7,1,0)</f>
        <v>0</v>
      </c>
      <c r="E742" s="8" t="str">
        <f t="shared" si="23"/>
        <v/>
      </c>
    </row>
    <row r="743" spans="1:5" x14ac:dyDescent="0.3">
      <c r="A743" s="2">
        <f>'Source Data'!A746</f>
        <v>46105</v>
      </c>
      <c r="B743" s="7">
        <f>'Source Data'!B746</f>
        <v>207.24</v>
      </c>
      <c r="C743" s="8">
        <f t="shared" si="22"/>
        <v>-1.3800323593794461E-2</v>
      </c>
      <c r="D743">
        <f>IF(C743&lt;='Historical Method'!$B$7,1,0)</f>
        <v>0</v>
      </c>
      <c r="E743" s="8" t="str">
        <f t="shared" si="23"/>
        <v/>
      </c>
    </row>
    <row r="744" spans="1:5" x14ac:dyDescent="0.3">
      <c r="A744" s="2">
        <f>'Source Data'!A747</f>
        <v>46106</v>
      </c>
      <c r="B744" s="7">
        <f>'Source Data'!B747</f>
        <v>211.71</v>
      </c>
      <c r="C744" s="8">
        <f t="shared" si="22"/>
        <v>2.1569195136074137E-2</v>
      </c>
      <c r="D744">
        <f>IF(C744&lt;='Historical Method'!$B$7,1,0)</f>
        <v>0</v>
      </c>
      <c r="E744" s="8" t="str">
        <f t="shared" si="23"/>
        <v/>
      </c>
    </row>
    <row r="745" spans="1:5" x14ac:dyDescent="0.3">
      <c r="A745" s="2">
        <f>'Source Data'!A748</f>
        <v>46107</v>
      </c>
      <c r="B745" s="7">
        <f>'Source Data'!B748</f>
        <v>207.54</v>
      </c>
      <c r="C745" s="8">
        <f t="shared" si="22"/>
        <v>-1.9696754995040422E-2</v>
      </c>
      <c r="D745">
        <f>IF(C745&lt;='Historical Method'!$B$7,1,0)</f>
        <v>1</v>
      </c>
      <c r="E745" s="8">
        <f t="shared" si="23"/>
        <v>-1.9696754995040422E-2</v>
      </c>
    </row>
    <row r="746" spans="1:5" x14ac:dyDescent="0.3">
      <c r="A746" s="2">
        <f>'Source Data'!A749</f>
        <v>46108</v>
      </c>
      <c r="B746" s="7">
        <f>'Source Data'!B749</f>
        <v>199.34</v>
      </c>
      <c r="C746" s="8">
        <f t="shared" si="22"/>
        <v>-3.9510455815746304E-2</v>
      </c>
      <c r="D746">
        <f>IF(C746&lt;='Historical Method'!$B$7,1,0)</f>
        <v>1</v>
      </c>
      <c r="E746" s="8">
        <f t="shared" si="23"/>
        <v>-3.9510455815746304E-2</v>
      </c>
    </row>
    <row r="747" spans="1:5" x14ac:dyDescent="0.3">
      <c r="A747" s="2">
        <f>'Source Data'!A750</f>
        <v>46111</v>
      </c>
      <c r="B747" s="7">
        <f>'Source Data'!B750</f>
        <v>200.95</v>
      </c>
      <c r="C747" s="8">
        <f t="shared" si="22"/>
        <v>8.0766529547506849E-3</v>
      </c>
      <c r="D747">
        <f>IF(C747&lt;='Historical Method'!$B$7,1,0)</f>
        <v>0</v>
      </c>
      <c r="E747" s="8" t="str">
        <f t="shared" si="23"/>
        <v/>
      </c>
    </row>
    <row r="748" spans="1:5" x14ac:dyDescent="0.3">
      <c r="A748" s="2">
        <f>'Source Data'!A751</f>
        <v>46112</v>
      </c>
      <c r="B748" s="7">
        <f>'Source Data'!B751</f>
        <v>208.27</v>
      </c>
      <c r="C748" s="8">
        <f t="shared" si="22"/>
        <v>3.6426971883553261E-2</v>
      </c>
      <c r="D748">
        <f>IF(C748&lt;='Historical Method'!$B$7,1,0)</f>
        <v>0</v>
      </c>
      <c r="E748" s="8" t="str">
        <f t="shared" si="23"/>
        <v/>
      </c>
    </row>
    <row r="749" spans="1:5" x14ac:dyDescent="0.3">
      <c r="A749" s="2">
        <f>'Source Data'!A752</f>
        <v>46113</v>
      </c>
      <c r="B749" s="7">
        <f>'Source Data'!B752</f>
        <v>210.57</v>
      </c>
      <c r="C749" s="8">
        <f t="shared" si="22"/>
        <v>1.1043357180582802E-2</v>
      </c>
      <c r="D749">
        <f>IF(C749&lt;='Historical Method'!$B$7,1,0)</f>
        <v>0</v>
      </c>
      <c r="E749" s="8" t="str">
        <f t="shared" si="23"/>
        <v/>
      </c>
    </row>
    <row r="750" spans="1:5" x14ac:dyDescent="0.3">
      <c r="A750" s="2">
        <f>'Source Data'!A753</f>
        <v>46114</v>
      </c>
      <c r="B750" s="7">
        <f>'Source Data'!B753</f>
        <v>209.77</v>
      </c>
      <c r="C750" s="8">
        <f t="shared" si="22"/>
        <v>-3.7992116635797712E-3</v>
      </c>
      <c r="D750">
        <f>IF(C750&lt;='Historical Method'!$B$7,1,0)</f>
        <v>0</v>
      </c>
      <c r="E750" s="8" t="str">
        <f t="shared" si="23"/>
        <v/>
      </c>
    </row>
    <row r="751" spans="1:5" x14ac:dyDescent="0.3">
      <c r="A751" s="2">
        <f>'Source Data'!A754</f>
        <v>46118</v>
      </c>
      <c r="B751" s="7">
        <f>'Source Data'!B754</f>
        <v>212.79</v>
      </c>
      <c r="C751" s="8">
        <f t="shared" si="22"/>
        <v>1.4396720217380921E-2</v>
      </c>
      <c r="D751">
        <f>IF(C751&lt;='Historical Method'!$B$7,1,0)</f>
        <v>0</v>
      </c>
      <c r="E751" s="8" t="str">
        <f t="shared" si="23"/>
        <v/>
      </c>
    </row>
    <row r="752" spans="1:5" x14ac:dyDescent="0.3">
      <c r="A752" s="2">
        <f>'Source Data'!A755</f>
        <v>46119</v>
      </c>
      <c r="B752" s="7">
        <f>'Source Data'!B755</f>
        <v>213.77</v>
      </c>
      <c r="C752" s="8">
        <f t="shared" si="22"/>
        <v>4.6054795808074811E-3</v>
      </c>
      <c r="D752">
        <f>IF(C752&lt;='Historical Method'!$B$7,1,0)</f>
        <v>0</v>
      </c>
      <c r="E752" s="8" t="str">
        <f t="shared" si="23"/>
        <v/>
      </c>
    </row>
    <row r="753" spans="1:5" x14ac:dyDescent="0.3">
      <c r="A753" s="2">
        <f>'Source Data'!A756</f>
        <v>46120</v>
      </c>
      <c r="B753" s="7">
        <f>'Source Data'!B756</f>
        <v>221.25</v>
      </c>
      <c r="C753" s="8">
        <f t="shared" si="22"/>
        <v>3.4990878046498475E-2</v>
      </c>
      <c r="D753">
        <f>IF(C753&lt;='Historical Method'!$B$7,1,0)</f>
        <v>0</v>
      </c>
      <c r="E753" s="8" t="str">
        <f t="shared" si="23"/>
        <v/>
      </c>
    </row>
    <row r="754" spans="1:5" x14ac:dyDescent="0.3">
      <c r="A754" s="2">
        <f>'Source Data'!A757</f>
        <v>46121</v>
      </c>
      <c r="B754" s="7">
        <f>'Source Data'!B757</f>
        <v>233.65</v>
      </c>
      <c r="C754" s="8">
        <f t="shared" si="22"/>
        <v>5.6045197740113073E-2</v>
      </c>
      <c r="D754">
        <f>IF(C754&lt;='Historical Method'!$B$7,1,0)</f>
        <v>0</v>
      </c>
      <c r="E754" s="8" t="str">
        <f t="shared" si="23"/>
        <v/>
      </c>
    </row>
    <row r="755" spans="1:5" x14ac:dyDescent="0.3">
      <c r="A755" s="2">
        <f>'Source Data'!A758</f>
        <v>46122</v>
      </c>
      <c r="B755" s="7">
        <f>'Source Data'!B758</f>
        <v>238.38</v>
      </c>
      <c r="C755" s="8">
        <f t="shared" si="22"/>
        <v>2.0243954632997996E-2</v>
      </c>
      <c r="D755">
        <f>IF(C755&lt;='Historical Method'!$B$7,1,0)</f>
        <v>0</v>
      </c>
      <c r="E755" s="8" t="str">
        <f t="shared" si="23"/>
        <v/>
      </c>
    </row>
    <row r="756" spans="1:5" x14ac:dyDescent="0.3">
      <c r="A756" s="2">
        <f>'Source Data'!A759</f>
        <v>46125</v>
      </c>
      <c r="B756" s="7">
        <f>'Source Data'!B759</f>
        <v>239.89</v>
      </c>
      <c r="C756" s="8">
        <f t="shared" si="22"/>
        <v>6.3344240288614184E-3</v>
      </c>
      <c r="D756">
        <f>IF(C756&lt;='Historical Method'!$B$7,1,0)</f>
        <v>0</v>
      </c>
      <c r="E756" s="8" t="str">
        <f t="shared" si="23"/>
        <v/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54"/>
  <sheetViews>
    <sheetView showGridLines="0" workbookViewId="0">
      <selection activeCell="D12" sqref="D12"/>
    </sheetView>
  </sheetViews>
  <sheetFormatPr defaultRowHeight="14.4" x14ac:dyDescent="0.3"/>
  <cols>
    <col min="1" max="1" width="24" customWidth="1"/>
    <col min="2" max="2" width="14" customWidth="1"/>
    <col min="4" max="4" width="42" customWidth="1"/>
    <col min="8" max="8" width="10" customWidth="1"/>
    <col min="9" max="9" width="14" customWidth="1"/>
  </cols>
  <sheetData>
    <row r="1" spans="1:9" ht="18" x14ac:dyDescent="0.35">
      <c r="A1" s="11" t="s">
        <v>28</v>
      </c>
      <c r="B1" s="12"/>
      <c r="C1" s="12"/>
      <c r="D1" s="12"/>
      <c r="E1" s="12"/>
      <c r="F1" s="12"/>
    </row>
    <row r="3" spans="1:9" x14ac:dyDescent="0.3">
      <c r="H3" s="4" t="s">
        <v>29</v>
      </c>
      <c r="I3" s="4" t="s">
        <v>30</v>
      </c>
    </row>
    <row r="4" spans="1:9" x14ac:dyDescent="0.3">
      <c r="A4" s="1" t="s">
        <v>31</v>
      </c>
      <c r="B4" s="9">
        <v>0.9</v>
      </c>
      <c r="D4" s="1"/>
      <c r="H4">
        <v>1</v>
      </c>
      <c r="I4" s="8">
        <f>SMALL(Returns!$C$6:$C$756,H4)</f>
        <v>-8.9791337176674646E-2</v>
      </c>
    </row>
    <row r="5" spans="1:9" x14ac:dyDescent="0.3">
      <c r="A5" s="1" t="s">
        <v>32</v>
      </c>
      <c r="B5" s="8">
        <f>1-B4</f>
        <v>9.9999999999999978E-2</v>
      </c>
      <c r="H5">
        <v>2</v>
      </c>
      <c r="I5" s="8">
        <f>SMALL(Returns!$C$6:$C$756,H5)</f>
        <v>-8.7847014722659766E-2</v>
      </c>
    </row>
    <row r="6" spans="1:9" x14ac:dyDescent="0.3">
      <c r="A6" s="1" t="s">
        <v>33</v>
      </c>
      <c r="B6" s="3">
        <f>COUNT(Returns!$C$6:$C$756)</f>
        <v>751</v>
      </c>
      <c r="H6">
        <v>3</v>
      </c>
      <c r="I6" s="8">
        <f>SMALL(Returns!$C$6:$C$756,H6)</f>
        <v>-8.2696168467814357E-2</v>
      </c>
    </row>
    <row r="7" spans="1:9" x14ac:dyDescent="0.3">
      <c r="A7" s="1" t="s">
        <v>34</v>
      </c>
      <c r="B7" s="8">
        <f>_xlfn.SINGLE(_xlfn.PERCENTILE.INC(Returns!$C$6:$C$756,$B$5))</f>
        <v>-1.9696754995040429E-2</v>
      </c>
      <c r="D7" t="s">
        <v>35</v>
      </c>
      <c r="H7">
        <v>4</v>
      </c>
      <c r="I7" s="8">
        <f>SMALL(Returns!$C$6:$C$756,H7)</f>
        <v>-5.5771624144368426E-2</v>
      </c>
    </row>
    <row r="8" spans="1:9" x14ac:dyDescent="0.3">
      <c r="A8" s="1" t="s">
        <v>36</v>
      </c>
      <c r="B8" s="8">
        <f>-B7</f>
        <v>1.9696754995040429E-2</v>
      </c>
      <c r="D8" t="s">
        <v>37</v>
      </c>
      <c r="H8">
        <v>5</v>
      </c>
      <c r="I8" s="8">
        <f>SMALL(Returns!$C$6:$C$756,H8)</f>
        <v>-5.5548071309892699E-2</v>
      </c>
    </row>
    <row r="9" spans="1:9" x14ac:dyDescent="0.3">
      <c r="A9" s="1" t="s">
        <v>38</v>
      </c>
      <c r="B9" s="8">
        <f>COUNTIF(Returns!$D$6:$D$756,1)</f>
        <v>76</v>
      </c>
      <c r="H9">
        <v>6</v>
      </c>
      <c r="I9" s="8">
        <f>SMALL(Returns!$C$6:$C$756,H9)</f>
        <v>-5.1700680272108834E-2</v>
      </c>
    </row>
    <row r="10" spans="1:9" x14ac:dyDescent="0.3">
      <c r="A10" s="1" t="s">
        <v>39</v>
      </c>
      <c r="B10" s="8">
        <f>-AVERAGE(Returns!$E$6:$E$756)</f>
        <v>3.3424772157234557E-2</v>
      </c>
      <c r="H10">
        <v>7</v>
      </c>
      <c r="I10" s="8">
        <f>SMALL(Returns!$C$6:$C$756,H10)</f>
        <v>-4.9925353473258993E-2</v>
      </c>
    </row>
    <row r="11" spans="1:9" x14ac:dyDescent="0.3">
      <c r="H11">
        <v>8</v>
      </c>
      <c r="I11" s="8">
        <f>SMALL(Returns!$C$6:$C$756,H11)</f>
        <v>-4.5987454034176922E-2</v>
      </c>
    </row>
    <row r="12" spans="1:9" x14ac:dyDescent="0.3">
      <c r="H12">
        <v>9</v>
      </c>
      <c r="I12" s="8">
        <f>SMALL(Returns!$C$6:$C$756,H12)</f>
        <v>-4.4316571477648448E-2</v>
      </c>
    </row>
    <row r="13" spans="1:9" x14ac:dyDescent="0.3">
      <c r="H13">
        <v>10</v>
      </c>
      <c r="I13" s="8">
        <f>SMALL(Returns!$C$6:$C$756,H13)</f>
        <v>-4.4207905918709045E-2</v>
      </c>
    </row>
    <row r="14" spans="1:9" x14ac:dyDescent="0.3">
      <c r="H14">
        <v>11</v>
      </c>
      <c r="I14" s="8">
        <f>SMALL(Returns!$C$6:$C$756,H14)</f>
        <v>-4.4053514672185545E-2</v>
      </c>
    </row>
    <row r="15" spans="1:9" x14ac:dyDescent="0.3">
      <c r="H15">
        <v>12</v>
      </c>
      <c r="I15" s="8">
        <f>SMALL(Returns!$C$6:$C$756,H15)</f>
        <v>-4.2908224076281365E-2</v>
      </c>
    </row>
    <row r="16" spans="1:9" x14ac:dyDescent="0.3">
      <c r="H16">
        <v>13</v>
      </c>
      <c r="I16" s="8">
        <f>SMALL(Returns!$C$6:$C$756,H16)</f>
        <v>-4.2492694099992012E-2</v>
      </c>
    </row>
    <row r="17" spans="8:9" x14ac:dyDescent="0.3">
      <c r="H17">
        <v>14</v>
      </c>
      <c r="I17" s="8">
        <f>SMALL(Returns!$C$6:$C$756,H17)</f>
        <v>-4.1942500472857858E-2</v>
      </c>
    </row>
    <row r="18" spans="8:9" x14ac:dyDescent="0.3">
      <c r="H18">
        <v>15</v>
      </c>
      <c r="I18" s="8">
        <f>SMALL(Returns!$C$6:$C$756,H18)</f>
        <v>-4.1533546325878579E-2</v>
      </c>
    </row>
    <row r="19" spans="8:9" x14ac:dyDescent="0.3">
      <c r="H19">
        <v>16</v>
      </c>
      <c r="I19" s="8">
        <f>SMALL(Returns!$C$6:$C$756,H19)</f>
        <v>-4.0976771888028507E-2</v>
      </c>
    </row>
    <row r="20" spans="8:9" x14ac:dyDescent="0.3">
      <c r="H20">
        <v>17</v>
      </c>
      <c r="I20" s="8">
        <f>SMALL(Returns!$C$6:$C$756,H20)</f>
        <v>-4.0530921576016454E-2</v>
      </c>
    </row>
    <row r="21" spans="8:9" x14ac:dyDescent="0.3">
      <c r="H21">
        <v>18</v>
      </c>
      <c r="I21" s="8">
        <f>SMALL(Returns!$C$6:$C$756,H21)</f>
        <v>-4.0298621162489612E-2</v>
      </c>
    </row>
    <row r="22" spans="8:9" x14ac:dyDescent="0.3">
      <c r="H22">
        <v>19</v>
      </c>
      <c r="I22" s="8">
        <f>SMALL(Returns!$C$6:$C$756,H22)</f>
        <v>-3.9893617021276584E-2</v>
      </c>
    </row>
    <row r="23" spans="8:9" x14ac:dyDescent="0.3">
      <c r="H23">
        <v>20</v>
      </c>
      <c r="I23" s="8">
        <f>SMALL(Returns!$C$6:$C$756,H23)</f>
        <v>-3.9792387543252539E-2</v>
      </c>
    </row>
    <row r="24" spans="8:9" x14ac:dyDescent="0.3">
      <c r="H24">
        <v>21</v>
      </c>
      <c r="I24" s="8">
        <f>SMALL(Returns!$C$6:$C$756,H24)</f>
        <v>-3.9510455815746304E-2</v>
      </c>
    </row>
    <row r="25" spans="8:9" x14ac:dyDescent="0.3">
      <c r="H25">
        <v>22</v>
      </c>
      <c r="I25" s="8">
        <f>SMALL(Returns!$C$6:$C$756,H25)</f>
        <v>-3.6763294298329918E-2</v>
      </c>
    </row>
    <row r="26" spans="8:9" x14ac:dyDescent="0.3">
      <c r="H26">
        <v>23</v>
      </c>
      <c r="I26" s="8">
        <f>SMALL(Returns!$C$6:$C$756,H26)</f>
        <v>-3.661362583037242E-2</v>
      </c>
    </row>
    <row r="27" spans="8:9" x14ac:dyDescent="0.3">
      <c r="H27">
        <v>24</v>
      </c>
      <c r="I27" s="8">
        <f>SMALL(Returns!$C$6:$C$756,H27)</f>
        <v>-3.6539434481983268E-2</v>
      </c>
    </row>
    <row r="28" spans="8:9" x14ac:dyDescent="0.3">
      <c r="H28">
        <v>25</v>
      </c>
      <c r="I28" s="8">
        <f>SMALL(Returns!$C$6:$C$756,H28)</f>
        <v>-3.4271725826193422E-2</v>
      </c>
    </row>
    <row r="29" spans="8:9" x14ac:dyDescent="0.3">
      <c r="H29">
        <v>26</v>
      </c>
      <c r="I29" s="8">
        <f>SMALL(Returns!$C$6:$C$756,H29)</f>
        <v>-3.4200113058224901E-2</v>
      </c>
    </row>
    <row r="30" spans="8:9" x14ac:dyDescent="0.3">
      <c r="H30">
        <v>27</v>
      </c>
      <c r="I30" s="8">
        <f>SMALL(Returns!$C$6:$C$756,H30)</f>
        <v>-3.3957845433255307E-2</v>
      </c>
    </row>
    <row r="31" spans="8:9" x14ac:dyDescent="0.3">
      <c r="H31">
        <v>28</v>
      </c>
      <c r="I31" s="8">
        <f>SMALL(Returns!$C$6:$C$756,H31)</f>
        <v>-3.3201813297515148E-2</v>
      </c>
    </row>
    <row r="32" spans="8:9" x14ac:dyDescent="0.3">
      <c r="H32">
        <v>29</v>
      </c>
      <c r="I32" s="8">
        <f>SMALL(Returns!$C$6:$C$756,H32)</f>
        <v>-3.2935455349248466E-2</v>
      </c>
    </row>
    <row r="33" spans="8:9" x14ac:dyDescent="0.3">
      <c r="H33">
        <v>30</v>
      </c>
      <c r="I33" s="8">
        <f>SMALL(Returns!$C$6:$C$756,H33)</f>
        <v>-3.2843874850827515E-2</v>
      </c>
    </row>
    <row r="34" spans="8:9" x14ac:dyDescent="0.3">
      <c r="H34">
        <v>31</v>
      </c>
      <c r="I34" s="8">
        <f>SMALL(Returns!$C$6:$C$756,H34)</f>
        <v>-3.2305688232739938E-2</v>
      </c>
    </row>
    <row r="35" spans="8:9" x14ac:dyDescent="0.3">
      <c r="H35">
        <v>32</v>
      </c>
      <c r="I35" s="8">
        <f>SMALL(Returns!$C$6:$C$756,H35)</f>
        <v>-3.2242769084874445E-2</v>
      </c>
    </row>
    <row r="36" spans="8:9" x14ac:dyDescent="0.3">
      <c r="H36">
        <v>33</v>
      </c>
      <c r="I36" s="8">
        <f>SMALL(Returns!$C$6:$C$756,H36)</f>
        <v>-3.0647123573373625E-2</v>
      </c>
    </row>
    <row r="37" spans="8:9" x14ac:dyDescent="0.3">
      <c r="H37">
        <v>34</v>
      </c>
      <c r="I37" s="8">
        <f>SMALL(Returns!$C$6:$C$756,H37)</f>
        <v>-3.0614980430003658E-2</v>
      </c>
    </row>
    <row r="38" spans="8:9" x14ac:dyDescent="0.3">
      <c r="H38">
        <v>35</v>
      </c>
      <c r="I38" s="8">
        <f>SMALL(Returns!$C$6:$C$756,H38)</f>
        <v>-3.0400210868514632E-2</v>
      </c>
    </row>
    <row r="39" spans="8:9" x14ac:dyDescent="0.3">
      <c r="H39">
        <v>36</v>
      </c>
      <c r="I39" s="8">
        <f>SMALL(Returns!$C$6:$C$756,H39)</f>
        <v>-2.9934016415428255E-2</v>
      </c>
    </row>
    <row r="40" spans="8:9" x14ac:dyDescent="0.3">
      <c r="H40">
        <v>37</v>
      </c>
      <c r="I40" s="8">
        <f>SMALL(Returns!$C$6:$C$756,H40)</f>
        <v>-2.9919845218352781E-2</v>
      </c>
    </row>
    <row r="41" spans="8:9" x14ac:dyDescent="0.3">
      <c r="H41">
        <v>38</v>
      </c>
      <c r="I41" s="8">
        <f>SMALL(Returns!$C$6:$C$756,H41)</f>
        <v>-2.9288935909571712E-2</v>
      </c>
    </row>
    <row r="42" spans="8:9" x14ac:dyDescent="0.3">
      <c r="H42">
        <v>39</v>
      </c>
      <c r="I42" s="8">
        <f>SMALL(Returns!$C$6:$C$756,H42)</f>
        <v>-2.8617106314948071E-2</v>
      </c>
    </row>
    <row r="43" spans="8:9" x14ac:dyDescent="0.3">
      <c r="H43">
        <v>40</v>
      </c>
      <c r="I43" s="8">
        <f>SMALL(Returns!$C$6:$C$756,H43)</f>
        <v>-2.8266331658291399E-2</v>
      </c>
    </row>
    <row r="44" spans="8:9" x14ac:dyDescent="0.3">
      <c r="H44">
        <v>41</v>
      </c>
      <c r="I44" s="8">
        <f>SMALL(Returns!$C$6:$C$756,H44)</f>
        <v>-2.7154663518299982E-2</v>
      </c>
    </row>
    <row r="45" spans="8:9" x14ac:dyDescent="0.3">
      <c r="H45">
        <v>42</v>
      </c>
      <c r="I45" s="8">
        <f>SMALL(Returns!$C$6:$C$756,H45)</f>
        <v>-2.7108927108926983E-2</v>
      </c>
    </row>
    <row r="46" spans="8:9" x14ac:dyDescent="0.3">
      <c r="H46">
        <v>43</v>
      </c>
      <c r="I46" s="8">
        <f>SMALL(Returns!$C$6:$C$756,H46)</f>
        <v>-2.6425696711975033E-2</v>
      </c>
    </row>
    <row r="47" spans="8:9" x14ac:dyDescent="0.3">
      <c r="H47">
        <v>44</v>
      </c>
      <c r="I47" s="8">
        <f>SMALL(Returns!$C$6:$C$756,H47)</f>
        <v>-2.6370324318723437E-2</v>
      </c>
    </row>
    <row r="48" spans="8:9" x14ac:dyDescent="0.3">
      <c r="H48">
        <v>45</v>
      </c>
      <c r="I48" s="8">
        <f>SMALL(Returns!$C$6:$C$756,H48)</f>
        <v>-2.63046916183447E-2</v>
      </c>
    </row>
    <row r="49" spans="8:9" x14ac:dyDescent="0.3">
      <c r="H49">
        <v>46</v>
      </c>
      <c r="I49" s="8">
        <f>SMALL(Returns!$C$6:$C$756,H49)</f>
        <v>-2.6267932915740588E-2</v>
      </c>
    </row>
    <row r="50" spans="8:9" x14ac:dyDescent="0.3">
      <c r="H50">
        <v>47</v>
      </c>
      <c r="I50" s="8">
        <f>SMALL(Returns!$C$6:$C$756,H50)</f>
        <v>-2.6246719160104903E-2</v>
      </c>
    </row>
    <row r="51" spans="8:9" x14ac:dyDescent="0.3">
      <c r="H51">
        <v>48</v>
      </c>
      <c r="I51" s="8">
        <f>SMALL(Returns!$C$6:$C$756,H51)</f>
        <v>-2.6172148355493308E-2</v>
      </c>
    </row>
    <row r="52" spans="8:9" x14ac:dyDescent="0.3">
      <c r="H52">
        <v>49</v>
      </c>
      <c r="I52" s="8">
        <f>SMALL(Returns!$C$6:$C$756,H52)</f>
        <v>-2.6171553850369955E-2</v>
      </c>
    </row>
    <row r="53" spans="8:9" x14ac:dyDescent="0.3">
      <c r="H53">
        <v>50</v>
      </c>
      <c r="I53" s="8">
        <f>SMALL(Returns!$C$6:$C$756,H53)</f>
        <v>-2.5610980917308401E-2</v>
      </c>
    </row>
    <row r="54" spans="8:9" x14ac:dyDescent="0.3">
      <c r="H54">
        <v>51</v>
      </c>
      <c r="I54" s="8">
        <f>SMALL(Returns!$C$6:$C$756,H54)</f>
        <v>-2.5405035369285844E-2</v>
      </c>
    </row>
    <row r="55" spans="8:9" x14ac:dyDescent="0.3">
      <c r="H55">
        <v>52</v>
      </c>
      <c r="I55" s="8">
        <f>SMALL(Returns!$C$6:$C$756,H55)</f>
        <v>-2.515576323987545E-2</v>
      </c>
    </row>
    <row r="56" spans="8:9" x14ac:dyDescent="0.3">
      <c r="H56">
        <v>53</v>
      </c>
      <c r="I56" s="8">
        <f>SMALL(Returns!$C$6:$C$756,H56)</f>
        <v>-2.5139524360199061E-2</v>
      </c>
    </row>
    <row r="57" spans="8:9" x14ac:dyDescent="0.3">
      <c r="H57">
        <v>54</v>
      </c>
      <c r="I57" s="8">
        <f>SMALL(Returns!$C$6:$C$756,H57)</f>
        <v>-2.4922538057389199E-2</v>
      </c>
    </row>
    <row r="58" spans="8:9" x14ac:dyDescent="0.3">
      <c r="H58">
        <v>55</v>
      </c>
      <c r="I58" s="8">
        <f>SMALL(Returns!$C$6:$C$756,H58)</f>
        <v>-2.4767657992564973E-2</v>
      </c>
    </row>
    <row r="59" spans="8:9" x14ac:dyDescent="0.3">
      <c r="H59">
        <v>56</v>
      </c>
      <c r="I59" s="8">
        <f>SMALL(Returns!$C$6:$C$756,H59)</f>
        <v>-2.4525968672712284E-2</v>
      </c>
    </row>
    <row r="60" spans="8:9" x14ac:dyDescent="0.3">
      <c r="H60">
        <v>57</v>
      </c>
      <c r="I60" s="8">
        <f>SMALL(Returns!$C$6:$C$756,H60)</f>
        <v>-2.4332810047095865E-2</v>
      </c>
    </row>
    <row r="61" spans="8:9" x14ac:dyDescent="0.3">
      <c r="H61">
        <v>58</v>
      </c>
      <c r="I61" s="8">
        <f>SMALL(Returns!$C$6:$C$756,H61)</f>
        <v>-2.422377622377625E-2</v>
      </c>
    </row>
    <row r="62" spans="8:9" x14ac:dyDescent="0.3">
      <c r="H62">
        <v>59</v>
      </c>
      <c r="I62" s="8">
        <f>SMALL(Returns!$C$6:$C$756,H62)</f>
        <v>-2.4164140415623203E-2</v>
      </c>
    </row>
    <row r="63" spans="8:9" x14ac:dyDescent="0.3">
      <c r="H63">
        <v>60</v>
      </c>
      <c r="I63" s="8">
        <f>SMALL(Returns!$C$6:$C$756,H63)</f>
        <v>-2.4161712247324663E-2</v>
      </c>
    </row>
    <row r="64" spans="8:9" x14ac:dyDescent="0.3">
      <c r="H64">
        <v>61</v>
      </c>
      <c r="I64" s="8">
        <f>SMALL(Returns!$C$6:$C$756,H64)</f>
        <v>-2.3899371069182496E-2</v>
      </c>
    </row>
    <row r="65" spans="8:9" x14ac:dyDescent="0.3">
      <c r="H65">
        <v>62</v>
      </c>
      <c r="I65" s="8">
        <f>SMALL(Returns!$C$6:$C$756,H65)</f>
        <v>-2.372491115671449E-2</v>
      </c>
    </row>
    <row r="66" spans="8:9" x14ac:dyDescent="0.3">
      <c r="H66">
        <v>63</v>
      </c>
      <c r="I66" s="8">
        <f>SMALL(Returns!$C$6:$C$756,H66)</f>
        <v>-2.3638644918444252E-2</v>
      </c>
    </row>
    <row r="67" spans="8:9" x14ac:dyDescent="0.3">
      <c r="H67">
        <v>64</v>
      </c>
      <c r="I67" s="8">
        <f>SMALL(Returns!$C$6:$C$756,H67)</f>
        <v>-2.3593998826586193E-2</v>
      </c>
    </row>
    <row r="68" spans="8:9" x14ac:dyDescent="0.3">
      <c r="H68">
        <v>65</v>
      </c>
      <c r="I68" s="8">
        <f>SMALL(Returns!$C$6:$C$756,H68)</f>
        <v>-2.324993682082388E-2</v>
      </c>
    </row>
    <row r="69" spans="8:9" x14ac:dyDescent="0.3">
      <c r="H69">
        <v>66</v>
      </c>
      <c r="I69" s="8">
        <f>SMALL(Returns!$C$6:$C$756,H69)</f>
        <v>-2.3035552805673265E-2</v>
      </c>
    </row>
    <row r="70" spans="8:9" x14ac:dyDescent="0.3">
      <c r="H70">
        <v>67</v>
      </c>
      <c r="I70" s="8">
        <f>SMALL(Returns!$C$6:$C$756,H70)</f>
        <v>-2.2264352729570835E-2</v>
      </c>
    </row>
    <row r="71" spans="8:9" x14ac:dyDescent="0.3">
      <c r="H71">
        <v>68</v>
      </c>
      <c r="I71" s="8">
        <f>SMALL(Returns!$C$6:$C$756,H71)</f>
        <v>-2.2242324269674874E-2</v>
      </c>
    </row>
    <row r="72" spans="8:9" x14ac:dyDescent="0.3">
      <c r="H72">
        <v>69</v>
      </c>
      <c r="I72" s="8">
        <f>SMALL(Returns!$C$6:$C$756,H72)</f>
        <v>-2.2180599369085119E-2</v>
      </c>
    </row>
    <row r="73" spans="8:9" x14ac:dyDescent="0.3">
      <c r="H73">
        <v>70</v>
      </c>
      <c r="I73" s="8">
        <f>SMALL(Returns!$C$6:$C$756,H73)</f>
        <v>-2.2097607017933618E-2</v>
      </c>
    </row>
    <row r="74" spans="8:9" x14ac:dyDescent="0.3">
      <c r="H74">
        <v>71</v>
      </c>
      <c r="I74" s="8">
        <f>SMALL(Returns!$C$6:$C$756,H74)</f>
        <v>-2.1952175617405034E-2</v>
      </c>
    </row>
    <row r="75" spans="8:9" x14ac:dyDescent="0.3">
      <c r="H75">
        <v>72</v>
      </c>
      <c r="I75" s="8">
        <f>SMALL(Returns!$C$6:$C$756,H75)</f>
        <v>-2.1469188812812012E-2</v>
      </c>
    </row>
    <row r="76" spans="8:9" x14ac:dyDescent="0.3">
      <c r="H76">
        <v>73</v>
      </c>
      <c r="I76" s="8">
        <f>SMALL(Returns!$C$6:$C$756,H76)</f>
        <v>-2.0630290958241537E-2</v>
      </c>
    </row>
    <row r="77" spans="8:9" x14ac:dyDescent="0.3">
      <c r="H77">
        <v>74</v>
      </c>
      <c r="I77" s="8">
        <f>SMALL(Returns!$C$6:$C$756,H77)</f>
        <v>-2.0419170904607875E-2</v>
      </c>
    </row>
    <row r="78" spans="8:9" x14ac:dyDescent="0.3">
      <c r="H78">
        <v>75</v>
      </c>
      <c r="I78" s="8">
        <f>SMALL(Returns!$C$6:$C$756,H78)</f>
        <v>-2.0265612793529786E-2</v>
      </c>
    </row>
    <row r="79" spans="8:9" x14ac:dyDescent="0.3">
      <c r="H79">
        <v>76</v>
      </c>
      <c r="I79" s="8">
        <f>SMALL(Returns!$C$6:$C$756,H79)</f>
        <v>-1.9696754995040422E-2</v>
      </c>
    </row>
    <row r="80" spans="8:9" x14ac:dyDescent="0.3">
      <c r="H80">
        <v>77</v>
      </c>
      <c r="I80" s="8">
        <f>SMALL(Returns!$C$6:$C$756,H80)</f>
        <v>-1.9670814933761549E-2</v>
      </c>
    </row>
    <row r="81" spans="8:9" x14ac:dyDescent="0.3">
      <c r="H81">
        <v>78</v>
      </c>
      <c r="I81" s="8">
        <f>SMALL(Returns!$C$6:$C$756,H81)</f>
        <v>-1.9484176145962429E-2</v>
      </c>
    </row>
    <row r="82" spans="8:9" x14ac:dyDescent="0.3">
      <c r="H82">
        <v>79</v>
      </c>
      <c r="I82" s="8">
        <f>SMALL(Returns!$C$6:$C$756,H82)</f>
        <v>-1.933276304533782E-2</v>
      </c>
    </row>
    <row r="83" spans="8:9" x14ac:dyDescent="0.3">
      <c r="H83">
        <v>80</v>
      </c>
      <c r="I83" s="8">
        <f>SMALL(Returns!$C$6:$C$756,H83)</f>
        <v>-1.9194438147056792E-2</v>
      </c>
    </row>
    <row r="84" spans="8:9" x14ac:dyDescent="0.3">
      <c r="H84">
        <v>81</v>
      </c>
      <c r="I84" s="8">
        <f>SMALL(Returns!$C$6:$C$756,H84)</f>
        <v>-1.9107274449942091E-2</v>
      </c>
    </row>
    <row r="85" spans="8:9" x14ac:dyDescent="0.3">
      <c r="H85">
        <v>82</v>
      </c>
      <c r="I85" s="8">
        <f>SMALL(Returns!$C$6:$C$756,H85)</f>
        <v>-1.8885741265344591E-2</v>
      </c>
    </row>
    <row r="86" spans="8:9" x14ac:dyDescent="0.3">
      <c r="H86">
        <v>83</v>
      </c>
      <c r="I86" s="8">
        <f>SMALL(Returns!$C$6:$C$756,H86)</f>
        <v>-1.8715882505848658E-2</v>
      </c>
    </row>
    <row r="87" spans="8:9" x14ac:dyDescent="0.3">
      <c r="H87">
        <v>84</v>
      </c>
      <c r="I87" s="8">
        <f>SMALL(Returns!$C$6:$C$756,H87)</f>
        <v>-1.8563570975248633E-2</v>
      </c>
    </row>
    <row r="88" spans="8:9" x14ac:dyDescent="0.3">
      <c r="H88">
        <v>85</v>
      </c>
      <c r="I88" s="8">
        <f>SMALL(Returns!$C$6:$C$756,H88)</f>
        <v>-1.8425196850393677E-2</v>
      </c>
    </row>
    <row r="89" spans="8:9" x14ac:dyDescent="0.3">
      <c r="H89">
        <v>86</v>
      </c>
      <c r="I89" s="8">
        <f>SMALL(Returns!$C$6:$C$756,H89)</f>
        <v>-1.8420244726108481E-2</v>
      </c>
    </row>
    <row r="90" spans="8:9" x14ac:dyDescent="0.3">
      <c r="H90">
        <v>87</v>
      </c>
      <c r="I90" s="8">
        <f>SMALL(Returns!$C$6:$C$756,H90)</f>
        <v>-1.8391730433615194E-2</v>
      </c>
    </row>
    <row r="91" spans="8:9" x14ac:dyDescent="0.3">
      <c r="H91">
        <v>88</v>
      </c>
      <c r="I91" s="8">
        <f>SMALL(Returns!$C$6:$C$756,H91)</f>
        <v>-1.8375895149304156E-2</v>
      </c>
    </row>
    <row r="92" spans="8:9" x14ac:dyDescent="0.3">
      <c r="H92">
        <v>89</v>
      </c>
      <c r="I92" s="8">
        <f>SMALL(Returns!$C$6:$C$756,H92)</f>
        <v>-1.7868685935912842E-2</v>
      </c>
    </row>
    <row r="93" spans="8:9" x14ac:dyDescent="0.3">
      <c r="H93">
        <v>90</v>
      </c>
      <c r="I93" s="8">
        <f>SMALL(Returns!$C$6:$C$756,H93)</f>
        <v>-1.7863022719789234E-2</v>
      </c>
    </row>
    <row r="94" spans="8:9" x14ac:dyDescent="0.3">
      <c r="H94">
        <v>91</v>
      </c>
      <c r="I94" s="8">
        <f>SMALL(Returns!$C$6:$C$756,H94)</f>
        <v>-1.7832647462277196E-2</v>
      </c>
    </row>
    <row r="95" spans="8:9" x14ac:dyDescent="0.3">
      <c r="H95">
        <v>92</v>
      </c>
      <c r="I95" s="8">
        <f>SMALL(Returns!$C$6:$C$756,H95)</f>
        <v>-1.776098662497827E-2</v>
      </c>
    </row>
    <row r="96" spans="8:9" x14ac:dyDescent="0.3">
      <c r="H96">
        <v>93</v>
      </c>
      <c r="I96" s="8">
        <f>SMALL(Returns!$C$6:$C$756,H96)</f>
        <v>-1.7510076130765939E-2</v>
      </c>
    </row>
    <row r="97" spans="8:9" x14ac:dyDescent="0.3">
      <c r="H97">
        <v>94</v>
      </c>
      <c r="I97" s="8">
        <f>SMALL(Returns!$C$6:$C$756,H97)</f>
        <v>-1.7115350329827028E-2</v>
      </c>
    </row>
    <row r="98" spans="8:9" x14ac:dyDescent="0.3">
      <c r="H98">
        <v>95</v>
      </c>
      <c r="I98" s="8">
        <f>SMALL(Returns!$C$6:$C$756,H98)</f>
        <v>-1.7002107098743058E-2</v>
      </c>
    </row>
    <row r="99" spans="8:9" x14ac:dyDescent="0.3">
      <c r="H99">
        <v>96</v>
      </c>
      <c r="I99" s="8">
        <f>SMALL(Returns!$C$6:$C$756,H99)</f>
        <v>-1.6788112587512449E-2</v>
      </c>
    </row>
    <row r="100" spans="8:9" x14ac:dyDescent="0.3">
      <c r="H100">
        <v>97</v>
      </c>
      <c r="I100" s="8">
        <f>SMALL(Returns!$C$6:$C$756,H100)</f>
        <v>-1.672195210614813E-2</v>
      </c>
    </row>
    <row r="101" spans="8:9" x14ac:dyDescent="0.3">
      <c r="H101">
        <v>98</v>
      </c>
      <c r="I101" s="8">
        <f>SMALL(Returns!$C$6:$C$756,H101)</f>
        <v>-1.6687591546348579E-2</v>
      </c>
    </row>
    <row r="102" spans="8:9" x14ac:dyDescent="0.3">
      <c r="H102">
        <v>99</v>
      </c>
      <c r="I102" s="8">
        <f>SMALL(Returns!$C$6:$C$756,H102)</f>
        <v>-1.6632106445481187E-2</v>
      </c>
    </row>
    <row r="103" spans="8:9" x14ac:dyDescent="0.3">
      <c r="H103">
        <v>100</v>
      </c>
      <c r="I103" s="8">
        <f>SMALL(Returns!$C$6:$C$756,H103)</f>
        <v>-1.6567375886524793E-2</v>
      </c>
    </row>
    <row r="104" spans="8:9" x14ac:dyDescent="0.3">
      <c r="H104">
        <v>101</v>
      </c>
      <c r="I104" s="8">
        <f>SMALL(Returns!$C$6:$C$756,H104)</f>
        <v>-1.6546794334377668E-2</v>
      </c>
    </row>
    <row r="105" spans="8:9" x14ac:dyDescent="0.3">
      <c r="H105">
        <v>102</v>
      </c>
      <c r="I105" s="8">
        <f>SMALL(Returns!$C$6:$C$756,H105)</f>
        <v>-1.653547766011676E-2</v>
      </c>
    </row>
    <row r="106" spans="8:9" x14ac:dyDescent="0.3">
      <c r="H106">
        <v>103</v>
      </c>
      <c r="I106" s="8">
        <f>SMALL(Returns!$C$6:$C$756,H106)</f>
        <v>-1.6454717305378841E-2</v>
      </c>
    </row>
    <row r="107" spans="8:9" x14ac:dyDescent="0.3">
      <c r="H107">
        <v>104</v>
      </c>
      <c r="I107" s="8">
        <f>SMALL(Returns!$C$6:$C$756,H107)</f>
        <v>-1.6430878912777058E-2</v>
      </c>
    </row>
    <row r="108" spans="8:9" x14ac:dyDescent="0.3">
      <c r="H108">
        <v>105</v>
      </c>
      <c r="I108" s="8">
        <f>SMALL(Returns!$C$6:$C$756,H108)</f>
        <v>-1.6373267697575966E-2</v>
      </c>
    </row>
    <row r="109" spans="8:9" x14ac:dyDescent="0.3">
      <c r="H109">
        <v>106</v>
      </c>
      <c r="I109" s="8">
        <f>SMALL(Returns!$C$6:$C$756,H109)</f>
        <v>-1.6238743054224902E-2</v>
      </c>
    </row>
    <row r="110" spans="8:9" x14ac:dyDescent="0.3">
      <c r="H110">
        <v>107</v>
      </c>
      <c r="I110" s="8">
        <f>SMALL(Returns!$C$6:$C$756,H110)</f>
        <v>-1.6136876077633922E-2</v>
      </c>
    </row>
    <row r="111" spans="8:9" x14ac:dyDescent="0.3">
      <c r="H111">
        <v>108</v>
      </c>
      <c r="I111" s="8">
        <f>SMALL(Returns!$C$6:$C$756,H111)</f>
        <v>-1.6081252644942867E-2</v>
      </c>
    </row>
    <row r="112" spans="8:9" x14ac:dyDescent="0.3">
      <c r="H112">
        <v>109</v>
      </c>
      <c r="I112" s="8">
        <f>SMALL(Returns!$C$6:$C$756,H112)</f>
        <v>-1.6067538126361525E-2</v>
      </c>
    </row>
    <row r="113" spans="8:9" x14ac:dyDescent="0.3">
      <c r="H113">
        <v>110</v>
      </c>
      <c r="I113" s="8">
        <f>SMALL(Returns!$C$6:$C$756,H113)</f>
        <v>-1.6060673656033919E-2</v>
      </c>
    </row>
    <row r="114" spans="8:9" x14ac:dyDescent="0.3">
      <c r="H114">
        <v>111</v>
      </c>
      <c r="I114" s="8">
        <f>SMALL(Returns!$C$6:$C$756,H114)</f>
        <v>-1.603150049219515E-2</v>
      </c>
    </row>
    <row r="115" spans="8:9" x14ac:dyDescent="0.3">
      <c r="H115">
        <v>112</v>
      </c>
      <c r="I115" s="8">
        <f>SMALL(Returns!$C$6:$C$756,H115)</f>
        <v>-1.5982532751091738E-2</v>
      </c>
    </row>
    <row r="116" spans="8:9" x14ac:dyDescent="0.3">
      <c r="H116">
        <v>113</v>
      </c>
      <c r="I116" s="8">
        <f>SMALL(Returns!$C$6:$C$756,H116)</f>
        <v>-1.5849298254976274E-2</v>
      </c>
    </row>
    <row r="117" spans="8:9" x14ac:dyDescent="0.3">
      <c r="H117">
        <v>114</v>
      </c>
      <c r="I117" s="8">
        <f>SMALL(Returns!$C$6:$C$756,H117)</f>
        <v>-1.5701708118635138E-2</v>
      </c>
    </row>
    <row r="118" spans="8:9" x14ac:dyDescent="0.3">
      <c r="H118">
        <v>115</v>
      </c>
      <c r="I118" s="8">
        <f>SMALL(Returns!$C$6:$C$756,H118)</f>
        <v>-1.5563161835490447E-2</v>
      </c>
    </row>
    <row r="119" spans="8:9" x14ac:dyDescent="0.3">
      <c r="H119">
        <v>116</v>
      </c>
      <c r="I119" s="8">
        <f>SMALL(Returns!$C$6:$C$756,H119)</f>
        <v>-1.5493173799662419E-2</v>
      </c>
    </row>
    <row r="120" spans="8:9" x14ac:dyDescent="0.3">
      <c r="H120">
        <v>117</v>
      </c>
      <c r="I120" s="8">
        <f>SMALL(Returns!$C$6:$C$756,H120)</f>
        <v>-1.5464316090621044E-2</v>
      </c>
    </row>
    <row r="121" spans="8:9" x14ac:dyDescent="0.3">
      <c r="H121">
        <v>118</v>
      </c>
      <c r="I121" s="8">
        <f>SMALL(Returns!$C$6:$C$756,H121)</f>
        <v>-1.5445649299127284E-2</v>
      </c>
    </row>
    <row r="122" spans="8:9" x14ac:dyDescent="0.3">
      <c r="H122">
        <v>119</v>
      </c>
      <c r="I122" s="8">
        <f>SMALL(Returns!$C$6:$C$756,H122)</f>
        <v>-1.5260384589064424E-2</v>
      </c>
    </row>
    <row r="123" spans="8:9" x14ac:dyDescent="0.3">
      <c r="H123">
        <v>120</v>
      </c>
      <c r="I123" s="8">
        <f>SMALL(Returns!$C$6:$C$756,H123)</f>
        <v>-1.5154795410261879E-2</v>
      </c>
    </row>
    <row r="124" spans="8:9" x14ac:dyDescent="0.3">
      <c r="H124">
        <v>121</v>
      </c>
      <c r="I124" s="8">
        <f>SMALL(Returns!$C$6:$C$756,H124)</f>
        <v>-1.5033046783878401E-2</v>
      </c>
    </row>
    <row r="125" spans="8:9" x14ac:dyDescent="0.3">
      <c r="H125">
        <v>122</v>
      </c>
      <c r="I125" s="8">
        <f>SMALL(Returns!$C$6:$C$756,H125)</f>
        <v>-1.4992997775764128E-2</v>
      </c>
    </row>
    <row r="126" spans="8:9" x14ac:dyDescent="0.3">
      <c r="H126">
        <v>123</v>
      </c>
      <c r="I126" s="8">
        <f>SMALL(Returns!$C$6:$C$756,H126)</f>
        <v>-1.498929336188437E-2</v>
      </c>
    </row>
    <row r="127" spans="8:9" x14ac:dyDescent="0.3">
      <c r="H127">
        <v>124</v>
      </c>
      <c r="I127" s="8">
        <f>SMALL(Returns!$C$6:$C$756,H127)</f>
        <v>-1.4934972130913327E-2</v>
      </c>
    </row>
    <row r="128" spans="8:9" x14ac:dyDescent="0.3">
      <c r="H128">
        <v>125</v>
      </c>
      <c r="I128" s="8">
        <f>SMALL(Returns!$C$6:$C$756,H128)</f>
        <v>-1.4917748033105194E-2</v>
      </c>
    </row>
    <row r="129" spans="8:9" x14ac:dyDescent="0.3">
      <c r="H129">
        <v>126</v>
      </c>
      <c r="I129" s="8">
        <f>SMALL(Returns!$C$6:$C$756,H129)</f>
        <v>-1.4894919404203177E-2</v>
      </c>
    </row>
    <row r="130" spans="8:9" x14ac:dyDescent="0.3">
      <c r="H130">
        <v>127</v>
      </c>
      <c r="I130" s="8">
        <f>SMALL(Returns!$C$6:$C$756,H130)</f>
        <v>-1.488629563135857E-2</v>
      </c>
    </row>
    <row r="131" spans="8:9" x14ac:dyDescent="0.3">
      <c r="H131">
        <v>128</v>
      </c>
      <c r="I131" s="8">
        <f>SMALL(Returns!$C$6:$C$756,H131)</f>
        <v>-1.4875317790880027E-2</v>
      </c>
    </row>
    <row r="132" spans="8:9" x14ac:dyDescent="0.3">
      <c r="H132">
        <v>129</v>
      </c>
      <c r="I132" s="8">
        <f>SMALL(Returns!$C$6:$C$756,H132)</f>
        <v>-1.4833534776398261E-2</v>
      </c>
    </row>
    <row r="133" spans="8:9" x14ac:dyDescent="0.3">
      <c r="H133">
        <v>130</v>
      </c>
      <c r="I133" s="8">
        <f>SMALL(Returns!$C$6:$C$756,H133)</f>
        <v>-1.467199623794968E-2</v>
      </c>
    </row>
    <row r="134" spans="8:9" x14ac:dyDescent="0.3">
      <c r="H134">
        <v>131</v>
      </c>
      <c r="I134" s="8">
        <f>SMALL(Returns!$C$6:$C$756,H134)</f>
        <v>-1.4534243558687598E-2</v>
      </c>
    </row>
    <row r="135" spans="8:9" x14ac:dyDescent="0.3">
      <c r="H135">
        <v>132</v>
      </c>
      <c r="I135" s="8">
        <f>SMALL(Returns!$C$6:$C$756,H135)</f>
        <v>-1.4455823981966875E-2</v>
      </c>
    </row>
    <row r="136" spans="8:9" x14ac:dyDescent="0.3">
      <c r="H136">
        <v>133</v>
      </c>
      <c r="I136" s="8">
        <f>SMALL(Returns!$C$6:$C$756,H136)</f>
        <v>-1.4435389988358582E-2</v>
      </c>
    </row>
    <row r="137" spans="8:9" x14ac:dyDescent="0.3">
      <c r="H137">
        <v>134</v>
      </c>
      <c r="I137" s="8">
        <f>SMALL(Returns!$C$6:$C$756,H137)</f>
        <v>-1.4360959798316308E-2</v>
      </c>
    </row>
    <row r="138" spans="8:9" x14ac:dyDescent="0.3">
      <c r="H138">
        <v>135</v>
      </c>
      <c r="I138" s="8">
        <f>SMALL(Returns!$C$6:$C$756,H138)</f>
        <v>-1.4335437437319243E-2</v>
      </c>
    </row>
    <row r="139" spans="8:9" x14ac:dyDescent="0.3">
      <c r="H139">
        <v>136</v>
      </c>
      <c r="I139" s="8">
        <f>SMALL(Returns!$C$6:$C$756,H139)</f>
        <v>-1.4214188730481969E-2</v>
      </c>
    </row>
    <row r="140" spans="8:9" x14ac:dyDescent="0.3">
      <c r="H140">
        <v>137</v>
      </c>
      <c r="I140" s="8">
        <f>SMALL(Returns!$C$6:$C$756,H140)</f>
        <v>-1.4071778982700622E-2</v>
      </c>
    </row>
    <row r="141" spans="8:9" x14ac:dyDescent="0.3">
      <c r="H141">
        <v>138</v>
      </c>
      <c r="I141" s="8">
        <f>SMALL(Returns!$C$6:$C$756,H141)</f>
        <v>-1.4014634751333244E-2</v>
      </c>
    </row>
    <row r="142" spans="8:9" x14ac:dyDescent="0.3">
      <c r="H142">
        <v>139</v>
      </c>
      <c r="I142" s="8">
        <f>SMALL(Returns!$C$6:$C$756,H142)</f>
        <v>-1.3960680362270828E-2</v>
      </c>
    </row>
    <row r="143" spans="8:9" x14ac:dyDescent="0.3">
      <c r="H143">
        <v>140</v>
      </c>
      <c r="I143" s="8">
        <f>SMALL(Returns!$C$6:$C$756,H143)</f>
        <v>-1.3915732508697265E-2</v>
      </c>
    </row>
    <row r="144" spans="8:9" x14ac:dyDescent="0.3">
      <c r="H144">
        <v>141</v>
      </c>
      <c r="I144" s="8">
        <f>SMALL(Returns!$C$6:$C$756,H144)</f>
        <v>-1.3914183725504459E-2</v>
      </c>
    </row>
    <row r="145" spans="8:9" x14ac:dyDescent="0.3">
      <c r="H145">
        <v>142</v>
      </c>
      <c r="I145" s="8">
        <f>SMALL(Returns!$C$6:$C$756,H145)</f>
        <v>-1.389193938062816E-2</v>
      </c>
    </row>
    <row r="146" spans="8:9" x14ac:dyDescent="0.3">
      <c r="H146">
        <v>143</v>
      </c>
      <c r="I146" s="8">
        <f>SMALL(Returns!$C$6:$C$756,H146)</f>
        <v>-1.3800323593794461E-2</v>
      </c>
    </row>
    <row r="147" spans="8:9" x14ac:dyDescent="0.3">
      <c r="H147">
        <v>144</v>
      </c>
      <c r="I147" s="8">
        <f>SMALL(Returns!$C$6:$C$756,H147)</f>
        <v>-1.3561253561253483E-2</v>
      </c>
    </row>
    <row r="148" spans="8:9" x14ac:dyDescent="0.3">
      <c r="H148">
        <v>145</v>
      </c>
      <c r="I148" s="8">
        <f>SMALL(Returns!$C$6:$C$756,H148)</f>
        <v>-1.3485198517165342E-2</v>
      </c>
    </row>
    <row r="149" spans="8:9" x14ac:dyDescent="0.3">
      <c r="H149">
        <v>146</v>
      </c>
      <c r="I149" s="8">
        <f>SMALL(Returns!$C$6:$C$756,H149)</f>
        <v>-1.3401109057301297E-2</v>
      </c>
    </row>
    <row r="150" spans="8:9" x14ac:dyDescent="0.3">
      <c r="H150">
        <v>147</v>
      </c>
      <c r="I150" s="8">
        <f>SMALL(Returns!$C$6:$C$756,H150)</f>
        <v>-1.3316393751176436E-2</v>
      </c>
    </row>
    <row r="151" spans="8:9" x14ac:dyDescent="0.3">
      <c r="H151">
        <v>148</v>
      </c>
      <c r="I151" s="8">
        <f>SMALL(Returns!$C$6:$C$756,H151)</f>
        <v>-1.3228906147163322E-2</v>
      </c>
    </row>
    <row r="152" spans="8:9" x14ac:dyDescent="0.3">
      <c r="H152">
        <v>149</v>
      </c>
      <c r="I152" s="8">
        <f>SMALL(Returns!$C$6:$C$756,H152)</f>
        <v>-1.3211994956416895E-2</v>
      </c>
    </row>
    <row r="153" spans="8:9" x14ac:dyDescent="0.3">
      <c r="H153">
        <v>150</v>
      </c>
      <c r="I153" s="8">
        <f>SMALL(Returns!$C$6:$C$756,H153)</f>
        <v>-1.3067784765897983E-2</v>
      </c>
    </row>
    <row r="154" spans="8:9" x14ac:dyDescent="0.3">
      <c r="H154">
        <v>151</v>
      </c>
      <c r="I154" s="8">
        <f>SMALL(Returns!$C$6:$C$756,H154)</f>
        <v>-1.3038982060159188E-2</v>
      </c>
    </row>
    <row r="155" spans="8:9" x14ac:dyDescent="0.3">
      <c r="H155">
        <v>152</v>
      </c>
      <c r="I155" s="8">
        <f>SMALL(Returns!$C$6:$C$756,H155)</f>
        <v>-1.2913026965438612E-2</v>
      </c>
    </row>
    <row r="156" spans="8:9" x14ac:dyDescent="0.3">
      <c r="H156">
        <v>153</v>
      </c>
      <c r="I156" s="8">
        <f>SMALL(Returns!$C$6:$C$756,H156)</f>
        <v>-1.2764632627646377E-2</v>
      </c>
    </row>
    <row r="157" spans="8:9" x14ac:dyDescent="0.3">
      <c r="H157">
        <v>154</v>
      </c>
      <c r="I157" s="8">
        <f>SMALL(Returns!$C$6:$C$756,H157)</f>
        <v>-1.2744866650932329E-2</v>
      </c>
    </row>
    <row r="158" spans="8:9" x14ac:dyDescent="0.3">
      <c r="H158">
        <v>155</v>
      </c>
      <c r="I158" s="8">
        <f>SMALL(Returns!$C$6:$C$756,H158)</f>
        <v>-1.26888542394753E-2</v>
      </c>
    </row>
    <row r="159" spans="8:9" x14ac:dyDescent="0.3">
      <c r="H159">
        <v>156</v>
      </c>
      <c r="I159" s="8">
        <f>SMALL(Returns!$C$6:$C$756,H159)</f>
        <v>-1.2605042016806678E-2</v>
      </c>
    </row>
    <row r="160" spans="8:9" x14ac:dyDescent="0.3">
      <c r="H160">
        <v>157</v>
      </c>
      <c r="I160" s="8">
        <f>SMALL(Returns!$C$6:$C$756,H160)</f>
        <v>-1.2237272302662361E-2</v>
      </c>
    </row>
    <row r="161" spans="8:9" x14ac:dyDescent="0.3">
      <c r="H161">
        <v>158</v>
      </c>
      <c r="I161" s="8">
        <f>SMALL(Returns!$C$6:$C$756,H161)</f>
        <v>-1.2164323596262405E-2</v>
      </c>
    </row>
    <row r="162" spans="8:9" x14ac:dyDescent="0.3">
      <c r="H162">
        <v>159</v>
      </c>
      <c r="I162" s="8">
        <f>SMALL(Returns!$C$6:$C$756,H162)</f>
        <v>-1.2095156205216284E-2</v>
      </c>
    </row>
    <row r="163" spans="8:9" x14ac:dyDescent="0.3">
      <c r="H163">
        <v>160</v>
      </c>
      <c r="I163" s="8">
        <f>SMALL(Returns!$C$6:$C$756,H163)</f>
        <v>-1.2050000000000005E-2</v>
      </c>
    </row>
    <row r="164" spans="8:9" x14ac:dyDescent="0.3">
      <c r="H164">
        <v>161</v>
      </c>
      <c r="I164" s="8">
        <f>SMALL(Returns!$C$6:$C$756,H164)</f>
        <v>-1.2043877322587826E-2</v>
      </c>
    </row>
    <row r="165" spans="8:9" x14ac:dyDescent="0.3">
      <c r="H165">
        <v>162</v>
      </c>
      <c r="I165" s="8">
        <f>SMALL(Returns!$C$6:$C$756,H165)</f>
        <v>-1.1702750146284302E-2</v>
      </c>
    </row>
    <row r="166" spans="8:9" x14ac:dyDescent="0.3">
      <c r="H166">
        <v>163</v>
      </c>
      <c r="I166" s="8">
        <f>SMALL(Returns!$C$6:$C$756,H166)</f>
        <v>-1.1501764475232101E-2</v>
      </c>
    </row>
    <row r="167" spans="8:9" x14ac:dyDescent="0.3">
      <c r="H167">
        <v>164</v>
      </c>
      <c r="I167" s="8">
        <f>SMALL(Returns!$C$6:$C$756,H167)</f>
        <v>-1.1363636363636354E-2</v>
      </c>
    </row>
    <row r="168" spans="8:9" x14ac:dyDescent="0.3">
      <c r="H168">
        <v>165</v>
      </c>
      <c r="I168" s="8">
        <f>SMALL(Returns!$C$6:$C$756,H168)</f>
        <v>-1.1358051657292534E-2</v>
      </c>
    </row>
    <row r="169" spans="8:9" x14ac:dyDescent="0.3">
      <c r="H169">
        <v>166</v>
      </c>
      <c r="I169" s="8">
        <f>SMALL(Returns!$C$6:$C$756,H169)</f>
        <v>-1.1226252158894612E-2</v>
      </c>
    </row>
    <row r="170" spans="8:9" x14ac:dyDescent="0.3">
      <c r="H170">
        <v>167</v>
      </c>
      <c r="I170" s="8">
        <f>SMALL(Returns!$C$6:$C$756,H170)</f>
        <v>-1.1164435463500766E-2</v>
      </c>
    </row>
    <row r="171" spans="8:9" x14ac:dyDescent="0.3">
      <c r="H171">
        <v>168</v>
      </c>
      <c r="I171" s="8">
        <f>SMALL(Returns!$C$6:$C$756,H171)</f>
        <v>-1.112808204233029E-2</v>
      </c>
    </row>
    <row r="172" spans="8:9" x14ac:dyDescent="0.3">
      <c r="H172">
        <v>169</v>
      </c>
      <c r="I172" s="8">
        <f>SMALL(Returns!$C$6:$C$756,H172)</f>
        <v>-1.0949720670391017E-2</v>
      </c>
    </row>
    <row r="173" spans="8:9" x14ac:dyDescent="0.3">
      <c r="H173">
        <v>170</v>
      </c>
      <c r="I173" s="8">
        <f>SMALL(Returns!$C$6:$C$756,H173)</f>
        <v>-1.0862426110241019E-2</v>
      </c>
    </row>
    <row r="174" spans="8:9" x14ac:dyDescent="0.3">
      <c r="H174">
        <v>171</v>
      </c>
      <c r="I174" s="8">
        <f>SMALL(Returns!$C$6:$C$756,H174)</f>
        <v>-1.0858963521685361E-2</v>
      </c>
    </row>
    <row r="175" spans="8:9" x14ac:dyDescent="0.3">
      <c r="H175">
        <v>172</v>
      </c>
      <c r="I175" s="8">
        <f>SMALL(Returns!$C$6:$C$756,H175)</f>
        <v>-1.0706638115631661E-2</v>
      </c>
    </row>
    <row r="176" spans="8:9" x14ac:dyDescent="0.3">
      <c r="H176">
        <v>173</v>
      </c>
      <c r="I176" s="8">
        <f>SMALL(Returns!$C$6:$C$756,H176)</f>
        <v>-1.0666666666666602E-2</v>
      </c>
    </row>
    <row r="177" spans="8:9" x14ac:dyDescent="0.3">
      <c r="H177">
        <v>174</v>
      </c>
      <c r="I177" s="8">
        <f>SMALL(Returns!$C$6:$C$756,H177)</f>
        <v>-1.065963060686026E-2</v>
      </c>
    </row>
    <row r="178" spans="8:9" x14ac:dyDescent="0.3">
      <c r="H178">
        <v>175</v>
      </c>
      <c r="I178" s="8">
        <f>SMALL(Returns!$C$6:$C$756,H178)</f>
        <v>-1.0416666666666741E-2</v>
      </c>
    </row>
    <row r="179" spans="8:9" x14ac:dyDescent="0.3">
      <c r="H179">
        <v>176</v>
      </c>
      <c r="I179" s="8">
        <f>SMALL(Returns!$C$6:$C$756,H179)</f>
        <v>-1.0388970950270693E-2</v>
      </c>
    </row>
    <row r="180" spans="8:9" x14ac:dyDescent="0.3">
      <c r="H180">
        <v>177</v>
      </c>
      <c r="I180" s="8">
        <f>SMALL(Returns!$C$6:$C$756,H180)</f>
        <v>-1.0382396923734327E-2</v>
      </c>
    </row>
    <row r="181" spans="8:9" x14ac:dyDescent="0.3">
      <c r="H181">
        <v>178</v>
      </c>
      <c r="I181" s="8">
        <f>SMALL(Returns!$C$6:$C$756,H181)</f>
        <v>-1.0378510378510342E-2</v>
      </c>
    </row>
    <row r="182" spans="8:9" x14ac:dyDescent="0.3">
      <c r="H182">
        <v>179</v>
      </c>
      <c r="I182" s="8">
        <f>SMALL(Returns!$C$6:$C$756,H182)</f>
        <v>-1.0250137090310862E-2</v>
      </c>
    </row>
    <row r="183" spans="8:9" x14ac:dyDescent="0.3">
      <c r="H183">
        <v>180</v>
      </c>
      <c r="I183" s="8">
        <f>SMALL(Returns!$C$6:$C$756,H183)</f>
        <v>-1.0199172519965383E-2</v>
      </c>
    </row>
    <row r="184" spans="8:9" x14ac:dyDescent="0.3">
      <c r="H184">
        <v>181</v>
      </c>
      <c r="I184" s="8">
        <f>SMALL(Returns!$C$6:$C$756,H184)</f>
        <v>-1.013775708187814E-2</v>
      </c>
    </row>
    <row r="185" spans="8:9" x14ac:dyDescent="0.3">
      <c r="H185">
        <v>182</v>
      </c>
      <c r="I185" s="8">
        <f>SMALL(Returns!$C$6:$C$756,H185)</f>
        <v>-1.0052537955570151E-2</v>
      </c>
    </row>
    <row r="186" spans="8:9" x14ac:dyDescent="0.3">
      <c r="H186">
        <v>183</v>
      </c>
      <c r="I186" s="8">
        <f>SMALL(Returns!$C$6:$C$756,H186)</f>
        <v>-9.8663454368151937E-3</v>
      </c>
    </row>
    <row r="187" spans="8:9" x14ac:dyDescent="0.3">
      <c r="H187">
        <v>184</v>
      </c>
      <c r="I187" s="8">
        <f>SMALL(Returns!$C$6:$C$756,H187)</f>
        <v>-9.7378776762490071E-3</v>
      </c>
    </row>
    <row r="188" spans="8:9" x14ac:dyDescent="0.3">
      <c r="H188">
        <v>185</v>
      </c>
      <c r="I188" s="8">
        <f>SMALL(Returns!$C$6:$C$756,H188)</f>
        <v>-9.5404461166354038E-3</v>
      </c>
    </row>
    <row r="189" spans="8:9" x14ac:dyDescent="0.3">
      <c r="H189">
        <v>186</v>
      </c>
      <c r="I189" s="8">
        <f>SMALL(Returns!$C$6:$C$756,H189)</f>
        <v>-9.4672238182291757E-3</v>
      </c>
    </row>
    <row r="190" spans="8:9" x14ac:dyDescent="0.3">
      <c r="H190">
        <v>187</v>
      </c>
      <c r="I190" s="8">
        <f>SMALL(Returns!$C$6:$C$756,H190)</f>
        <v>-9.4425042038546181E-3</v>
      </c>
    </row>
    <row r="191" spans="8:9" x14ac:dyDescent="0.3">
      <c r="H191">
        <v>188</v>
      </c>
      <c r="I191" s="8">
        <f>SMALL(Returns!$C$6:$C$756,H191)</f>
        <v>-9.3884469943930071E-3</v>
      </c>
    </row>
    <row r="192" spans="8:9" x14ac:dyDescent="0.3">
      <c r="H192">
        <v>189</v>
      </c>
      <c r="I192" s="8">
        <f>SMALL(Returns!$C$6:$C$756,H192)</f>
        <v>-9.3547068707143799E-3</v>
      </c>
    </row>
    <row r="193" spans="8:9" x14ac:dyDescent="0.3">
      <c r="H193">
        <v>190</v>
      </c>
      <c r="I193" s="8">
        <f>SMALL(Returns!$C$6:$C$756,H193)</f>
        <v>-9.2307692307691536E-3</v>
      </c>
    </row>
    <row r="194" spans="8:9" x14ac:dyDescent="0.3">
      <c r="H194">
        <v>191</v>
      </c>
      <c r="I194" s="8">
        <f>SMALL(Returns!$C$6:$C$756,H194)</f>
        <v>-9.1007249730064022E-3</v>
      </c>
    </row>
    <row r="195" spans="8:9" x14ac:dyDescent="0.3">
      <c r="H195">
        <v>192</v>
      </c>
      <c r="I195" s="8">
        <f>SMALL(Returns!$C$6:$C$756,H195)</f>
        <v>-8.9026422280409356E-3</v>
      </c>
    </row>
    <row r="196" spans="8:9" x14ac:dyDescent="0.3">
      <c r="H196">
        <v>193</v>
      </c>
      <c r="I196" s="8">
        <f>SMALL(Returns!$C$6:$C$756,H196)</f>
        <v>-8.8771987506164329E-3</v>
      </c>
    </row>
    <row r="197" spans="8:9" x14ac:dyDescent="0.3">
      <c r="H197">
        <v>194</v>
      </c>
      <c r="I197" s="8">
        <f>SMALL(Returns!$C$6:$C$756,H197)</f>
        <v>-8.8770334091307079E-3</v>
      </c>
    </row>
    <row r="198" spans="8:9" x14ac:dyDescent="0.3">
      <c r="H198">
        <v>195</v>
      </c>
      <c r="I198" s="8">
        <f>SMALL(Returns!$C$6:$C$756,H198)</f>
        <v>-8.8770104519639847E-3</v>
      </c>
    </row>
    <row r="199" spans="8:9" x14ac:dyDescent="0.3">
      <c r="H199">
        <v>196</v>
      </c>
      <c r="I199" s="8">
        <f>SMALL(Returns!$C$6:$C$756,H199)</f>
        <v>-8.8344699318040343E-3</v>
      </c>
    </row>
    <row r="200" spans="8:9" x14ac:dyDescent="0.3">
      <c r="H200">
        <v>197</v>
      </c>
      <c r="I200" s="8">
        <f>SMALL(Returns!$C$6:$C$756,H200)</f>
        <v>-8.7317179655097554E-3</v>
      </c>
    </row>
    <row r="201" spans="8:9" x14ac:dyDescent="0.3">
      <c r="H201">
        <v>198</v>
      </c>
      <c r="I201" s="8">
        <f>SMALL(Returns!$C$6:$C$756,H201)</f>
        <v>-8.7305744718002565E-3</v>
      </c>
    </row>
    <row r="202" spans="8:9" x14ac:dyDescent="0.3">
      <c r="H202">
        <v>199</v>
      </c>
      <c r="I202" s="8">
        <f>SMALL(Returns!$C$6:$C$756,H202)</f>
        <v>-8.7247965100812896E-3</v>
      </c>
    </row>
    <row r="203" spans="8:9" x14ac:dyDescent="0.3">
      <c r="H203">
        <v>200</v>
      </c>
      <c r="I203" s="8">
        <f>SMALL(Returns!$C$6:$C$756,H203)</f>
        <v>-8.7023291528026681E-3</v>
      </c>
    </row>
    <row r="204" spans="8:9" x14ac:dyDescent="0.3">
      <c r="H204">
        <v>201</v>
      </c>
      <c r="I204" s="8">
        <f>SMALL(Returns!$C$6:$C$756,H204)</f>
        <v>-8.6985991866244117E-3</v>
      </c>
    </row>
    <row r="205" spans="8:9" x14ac:dyDescent="0.3">
      <c r="H205">
        <v>202</v>
      </c>
      <c r="I205" s="8">
        <f>SMALL(Returns!$C$6:$C$756,H205)</f>
        <v>-8.6308178942613445E-3</v>
      </c>
    </row>
    <row r="206" spans="8:9" x14ac:dyDescent="0.3">
      <c r="H206">
        <v>203</v>
      </c>
      <c r="I206" s="8">
        <f>SMALL(Returns!$C$6:$C$756,H206)</f>
        <v>-8.5795485012601924E-3</v>
      </c>
    </row>
    <row r="207" spans="8:9" x14ac:dyDescent="0.3">
      <c r="H207">
        <v>204</v>
      </c>
      <c r="I207" s="8">
        <f>SMALL(Returns!$C$6:$C$756,H207)</f>
        <v>-8.4551097209325521E-3</v>
      </c>
    </row>
    <row r="208" spans="8:9" x14ac:dyDescent="0.3">
      <c r="H208">
        <v>205</v>
      </c>
      <c r="I208" s="8">
        <f>SMALL(Returns!$C$6:$C$756,H208)</f>
        <v>-8.4323495592180109E-3</v>
      </c>
    </row>
    <row r="209" spans="8:9" x14ac:dyDescent="0.3">
      <c r="H209">
        <v>206</v>
      </c>
      <c r="I209" s="8">
        <f>SMALL(Returns!$C$6:$C$756,H209)</f>
        <v>-8.3160083160083165E-3</v>
      </c>
    </row>
    <row r="210" spans="8:9" x14ac:dyDescent="0.3">
      <c r="H210">
        <v>207</v>
      </c>
      <c r="I210" s="8">
        <f>SMALL(Returns!$C$6:$C$756,H210)</f>
        <v>-8.3135391923990776E-3</v>
      </c>
    </row>
    <row r="211" spans="8:9" x14ac:dyDescent="0.3">
      <c r="H211">
        <v>208</v>
      </c>
      <c r="I211" s="8">
        <f>SMALL(Returns!$C$6:$C$756,H211)</f>
        <v>-8.31062061570087E-3</v>
      </c>
    </row>
    <row r="212" spans="8:9" x14ac:dyDescent="0.3">
      <c r="H212">
        <v>209</v>
      </c>
      <c r="I212" s="8">
        <f>SMALL(Returns!$C$6:$C$756,H212)</f>
        <v>-8.1889763779527946E-3</v>
      </c>
    </row>
    <row r="213" spans="8:9" x14ac:dyDescent="0.3">
      <c r="H213">
        <v>210</v>
      </c>
      <c r="I213" s="8">
        <f>SMALL(Returns!$C$6:$C$756,H213)</f>
        <v>-8.1478687287817042E-3</v>
      </c>
    </row>
    <row r="214" spans="8:9" x14ac:dyDescent="0.3">
      <c r="H214">
        <v>211</v>
      </c>
      <c r="I214" s="8">
        <f>SMALL(Returns!$C$6:$C$756,H214)</f>
        <v>-8.1331877729257096E-3</v>
      </c>
    </row>
    <row r="215" spans="8:9" x14ac:dyDescent="0.3">
      <c r="H215">
        <v>212</v>
      </c>
      <c r="I215" s="8">
        <f>SMALL(Returns!$C$6:$C$756,H215)</f>
        <v>-8.0698896868290904E-3</v>
      </c>
    </row>
    <row r="216" spans="8:9" x14ac:dyDescent="0.3">
      <c r="H216">
        <v>213</v>
      </c>
      <c r="I216" s="8">
        <f>SMALL(Returns!$C$6:$C$756,H216)</f>
        <v>-7.9808111644135149E-3</v>
      </c>
    </row>
    <row r="217" spans="8:9" x14ac:dyDescent="0.3">
      <c r="H217">
        <v>214</v>
      </c>
      <c r="I217" s="8">
        <f>SMALL(Returns!$C$6:$C$756,H217)</f>
        <v>-7.8459740693339608E-3</v>
      </c>
    </row>
    <row r="218" spans="8:9" x14ac:dyDescent="0.3">
      <c r="H218">
        <v>215</v>
      </c>
      <c r="I218" s="8">
        <f>SMALL(Returns!$C$6:$C$756,H218)</f>
        <v>-7.8383800681193216E-3</v>
      </c>
    </row>
    <row r="219" spans="8:9" x14ac:dyDescent="0.3">
      <c r="H219">
        <v>216</v>
      </c>
      <c r="I219" s="8">
        <f>SMALL(Returns!$C$6:$C$756,H219)</f>
        <v>-7.8277886497063465E-3</v>
      </c>
    </row>
    <row r="220" spans="8:9" x14ac:dyDescent="0.3">
      <c r="H220">
        <v>217</v>
      </c>
      <c r="I220" s="8">
        <f>SMALL(Returns!$C$6:$C$756,H220)</f>
        <v>-7.7549107333076961E-3</v>
      </c>
    </row>
    <row r="221" spans="8:9" x14ac:dyDescent="0.3">
      <c r="H221">
        <v>218</v>
      </c>
      <c r="I221" s="8">
        <f>SMALL(Returns!$C$6:$C$756,H221)</f>
        <v>-7.6666666666667105E-3</v>
      </c>
    </row>
    <row r="222" spans="8:9" x14ac:dyDescent="0.3">
      <c r="H222">
        <v>219</v>
      </c>
      <c r="I222" s="8">
        <f>SMALL(Returns!$C$6:$C$756,H222)</f>
        <v>-7.6463765625671698E-3</v>
      </c>
    </row>
    <row r="223" spans="8:9" x14ac:dyDescent="0.3">
      <c r="H223">
        <v>220</v>
      </c>
      <c r="I223" s="8">
        <f>SMALL(Returns!$C$6:$C$756,H223)</f>
        <v>-7.6417807925127645E-3</v>
      </c>
    </row>
    <row r="224" spans="8:9" x14ac:dyDescent="0.3">
      <c r="H224">
        <v>221</v>
      </c>
      <c r="I224" s="8">
        <f>SMALL(Returns!$C$6:$C$756,H224)</f>
        <v>-7.607455306199995E-3</v>
      </c>
    </row>
    <row r="225" spans="8:9" x14ac:dyDescent="0.3">
      <c r="H225">
        <v>222</v>
      </c>
      <c r="I225" s="8">
        <f>SMALL(Returns!$C$6:$C$756,H225)</f>
        <v>-7.5892511422596121E-3</v>
      </c>
    </row>
    <row r="226" spans="8:9" x14ac:dyDescent="0.3">
      <c r="H226">
        <v>223</v>
      </c>
      <c r="I226" s="8">
        <f>SMALL(Returns!$C$6:$C$756,H226)</f>
        <v>-7.5528700906344337E-3</v>
      </c>
    </row>
    <row r="227" spans="8:9" x14ac:dyDescent="0.3">
      <c r="H227">
        <v>224</v>
      </c>
      <c r="I227" s="8">
        <f>SMALL(Returns!$C$6:$C$756,H227)</f>
        <v>-7.372654155496039E-3</v>
      </c>
    </row>
    <row r="228" spans="8:9" x14ac:dyDescent="0.3">
      <c r="H228">
        <v>225</v>
      </c>
      <c r="I228" s="8">
        <f>SMALL(Returns!$C$6:$C$756,H228)</f>
        <v>-7.3538898206683134E-3</v>
      </c>
    </row>
    <row r="229" spans="8:9" x14ac:dyDescent="0.3">
      <c r="H229">
        <v>226</v>
      </c>
      <c r="I229" s="8">
        <f>SMALL(Returns!$C$6:$C$756,H229)</f>
        <v>-7.3360246559881492E-3</v>
      </c>
    </row>
    <row r="230" spans="8:9" x14ac:dyDescent="0.3">
      <c r="H230">
        <v>227</v>
      </c>
      <c r="I230" s="8">
        <f>SMALL(Returns!$C$6:$C$756,H230)</f>
        <v>-7.2247135027403431E-3</v>
      </c>
    </row>
    <row r="231" spans="8:9" x14ac:dyDescent="0.3">
      <c r="H231">
        <v>228</v>
      </c>
      <c r="I231" s="8">
        <f>SMALL(Returns!$C$6:$C$756,H231)</f>
        <v>-7.1907700563456078E-3</v>
      </c>
    </row>
    <row r="232" spans="8:9" x14ac:dyDescent="0.3">
      <c r="H232">
        <v>229</v>
      </c>
      <c r="I232" s="8">
        <f>SMALL(Returns!$C$6:$C$756,H232)</f>
        <v>-7.1157741650652584E-3</v>
      </c>
    </row>
    <row r="233" spans="8:9" x14ac:dyDescent="0.3">
      <c r="H233">
        <v>230</v>
      </c>
      <c r="I233" s="8">
        <f>SMALL(Returns!$C$6:$C$756,H233)</f>
        <v>-7.0119670905011144E-3</v>
      </c>
    </row>
    <row r="234" spans="8:9" x14ac:dyDescent="0.3">
      <c r="H234">
        <v>231</v>
      </c>
      <c r="I234" s="8">
        <f>SMALL(Returns!$C$6:$C$756,H234)</f>
        <v>-6.9013919756695241E-3</v>
      </c>
    </row>
    <row r="235" spans="8:9" x14ac:dyDescent="0.3">
      <c r="H235">
        <v>232</v>
      </c>
      <c r="I235" s="8">
        <f>SMALL(Returns!$C$6:$C$756,H235)</f>
        <v>-6.8257579766126675E-3</v>
      </c>
    </row>
    <row r="236" spans="8:9" x14ac:dyDescent="0.3">
      <c r="H236">
        <v>233</v>
      </c>
      <c r="I236" s="8">
        <f>SMALL(Returns!$C$6:$C$756,H236)</f>
        <v>-6.825241131273585E-3</v>
      </c>
    </row>
    <row r="237" spans="8:9" x14ac:dyDescent="0.3">
      <c r="H237">
        <v>234</v>
      </c>
      <c r="I237" s="8">
        <f>SMALL(Returns!$C$6:$C$756,H237)</f>
        <v>-6.8111091538958224E-3</v>
      </c>
    </row>
    <row r="238" spans="8:9" x14ac:dyDescent="0.3">
      <c r="H238">
        <v>235</v>
      </c>
      <c r="I238" s="8">
        <f>SMALL(Returns!$C$6:$C$756,H238)</f>
        <v>-6.8105076403593978E-3</v>
      </c>
    </row>
    <row r="239" spans="8:9" x14ac:dyDescent="0.3">
      <c r="H239">
        <v>236</v>
      </c>
      <c r="I239" s="8">
        <f>SMALL(Returns!$C$6:$C$756,H239)</f>
        <v>-6.7912637183527025E-3</v>
      </c>
    </row>
    <row r="240" spans="8:9" x14ac:dyDescent="0.3">
      <c r="H240">
        <v>237</v>
      </c>
      <c r="I240" s="8">
        <f>SMALL(Returns!$C$6:$C$756,H240)</f>
        <v>-6.7789429085901576E-3</v>
      </c>
    </row>
    <row r="241" spans="8:9" x14ac:dyDescent="0.3">
      <c r="H241">
        <v>238</v>
      </c>
      <c r="I241" s="8">
        <f>SMALL(Returns!$C$6:$C$756,H241)</f>
        <v>-6.7567567567567988E-3</v>
      </c>
    </row>
    <row r="242" spans="8:9" x14ac:dyDescent="0.3">
      <c r="H242">
        <v>239</v>
      </c>
      <c r="I242" s="8">
        <f>SMALL(Returns!$C$6:$C$756,H242)</f>
        <v>-6.6675991980230664E-3</v>
      </c>
    </row>
    <row r="243" spans="8:9" x14ac:dyDescent="0.3">
      <c r="H243">
        <v>240</v>
      </c>
      <c r="I243" s="8">
        <f>SMALL(Returns!$C$6:$C$756,H243)</f>
        <v>-6.599597585512984E-3</v>
      </c>
    </row>
    <row r="244" spans="8:9" x14ac:dyDescent="0.3">
      <c r="H244">
        <v>241</v>
      </c>
      <c r="I244" s="8">
        <f>SMALL(Returns!$C$6:$C$756,H244)</f>
        <v>-6.5947504039830518E-3</v>
      </c>
    </row>
    <row r="245" spans="8:9" x14ac:dyDescent="0.3">
      <c r="H245">
        <v>242</v>
      </c>
      <c r="I245" s="8">
        <f>SMALL(Returns!$C$6:$C$756,H245)</f>
        <v>-6.4716541548019979E-3</v>
      </c>
    </row>
    <row r="246" spans="8:9" x14ac:dyDescent="0.3">
      <c r="H246">
        <v>243</v>
      </c>
      <c r="I246" s="8">
        <f>SMALL(Returns!$C$6:$C$756,H246)</f>
        <v>-6.4401867654162448E-3</v>
      </c>
    </row>
    <row r="247" spans="8:9" x14ac:dyDescent="0.3">
      <c r="H247">
        <v>244</v>
      </c>
      <c r="I247" s="8">
        <f>SMALL(Returns!$C$6:$C$756,H247)</f>
        <v>-6.436737438754947E-3</v>
      </c>
    </row>
    <row r="248" spans="8:9" x14ac:dyDescent="0.3">
      <c r="H248">
        <v>245</v>
      </c>
      <c r="I248" s="8">
        <f>SMALL(Returns!$C$6:$C$756,H248)</f>
        <v>-6.3514467184191403E-3</v>
      </c>
    </row>
    <row r="249" spans="8:9" x14ac:dyDescent="0.3">
      <c r="H249">
        <v>246</v>
      </c>
      <c r="I249" s="8">
        <f>SMALL(Returns!$C$6:$C$756,H249)</f>
        <v>-6.3100669837879986E-3</v>
      </c>
    </row>
    <row r="250" spans="8:9" x14ac:dyDescent="0.3">
      <c r="H250">
        <v>247</v>
      </c>
      <c r="I250" s="8">
        <f>SMALL(Returns!$C$6:$C$756,H250)</f>
        <v>-6.3004225893199539E-3</v>
      </c>
    </row>
    <row r="251" spans="8:9" x14ac:dyDescent="0.3">
      <c r="H251">
        <v>248</v>
      </c>
      <c r="I251" s="8">
        <f>SMALL(Returns!$C$6:$C$756,H251)</f>
        <v>-6.2804547915538134E-3</v>
      </c>
    </row>
    <row r="252" spans="8:9" x14ac:dyDescent="0.3">
      <c r="H252">
        <v>249</v>
      </c>
      <c r="I252" s="8">
        <f>SMALL(Returns!$C$6:$C$756,H252)</f>
        <v>-6.2418608828415101E-3</v>
      </c>
    </row>
    <row r="253" spans="8:9" x14ac:dyDescent="0.3">
      <c r="H253">
        <v>250</v>
      </c>
      <c r="I253" s="8">
        <f>SMALL(Returns!$C$6:$C$756,H253)</f>
        <v>-6.1540689255719094E-3</v>
      </c>
    </row>
    <row r="254" spans="8:9" x14ac:dyDescent="0.3">
      <c r="H254">
        <v>251</v>
      </c>
      <c r="I254" s="8">
        <f>SMALL(Returns!$C$6:$C$756,H254)</f>
        <v>-5.9506389620525013E-3</v>
      </c>
    </row>
    <row r="255" spans="8:9" x14ac:dyDescent="0.3">
      <c r="H255">
        <v>252</v>
      </c>
      <c r="I255" s="8">
        <f>SMALL(Returns!$C$6:$C$756,H255)</f>
        <v>-5.9231837112447838E-3</v>
      </c>
    </row>
    <row r="256" spans="8:9" x14ac:dyDescent="0.3">
      <c r="H256">
        <v>253</v>
      </c>
      <c r="I256" s="8">
        <f>SMALL(Returns!$C$6:$C$756,H256)</f>
        <v>-5.8181124517144855E-3</v>
      </c>
    </row>
    <row r="257" spans="8:9" x14ac:dyDescent="0.3">
      <c r="H257">
        <v>254</v>
      </c>
      <c r="I257" s="8">
        <f>SMALL(Returns!$C$6:$C$756,H257)</f>
        <v>-5.7961897915168592E-3</v>
      </c>
    </row>
    <row r="258" spans="8:9" x14ac:dyDescent="0.3">
      <c r="H258">
        <v>255</v>
      </c>
      <c r="I258" s="8">
        <f>SMALL(Returns!$C$6:$C$756,H258)</f>
        <v>-5.7732399636498677E-3</v>
      </c>
    </row>
    <row r="259" spans="8:9" x14ac:dyDescent="0.3">
      <c r="H259">
        <v>256</v>
      </c>
      <c r="I259" s="8">
        <f>SMALL(Returns!$C$6:$C$756,H259)</f>
        <v>-5.6724884311090129E-3</v>
      </c>
    </row>
    <row r="260" spans="8:9" x14ac:dyDescent="0.3">
      <c r="H260">
        <v>257</v>
      </c>
      <c r="I260" s="8">
        <f>SMALL(Returns!$C$6:$C$756,H260)</f>
        <v>-5.6023625466863347E-3</v>
      </c>
    </row>
    <row r="261" spans="8:9" x14ac:dyDescent="0.3">
      <c r="H261">
        <v>258</v>
      </c>
      <c r="I261" s="8">
        <f>SMALL(Returns!$C$6:$C$756,H261)</f>
        <v>-5.4657082958968761E-3</v>
      </c>
    </row>
    <row r="262" spans="8:9" x14ac:dyDescent="0.3">
      <c r="H262">
        <v>259</v>
      </c>
      <c r="I262" s="8">
        <f>SMALL(Returns!$C$6:$C$756,H262)</f>
        <v>-5.4194547364929679E-3</v>
      </c>
    </row>
    <row r="263" spans="8:9" x14ac:dyDescent="0.3">
      <c r="H263">
        <v>260</v>
      </c>
      <c r="I263" s="8">
        <f>SMALL(Returns!$C$6:$C$756,H263)</f>
        <v>-5.3460889138998713E-3</v>
      </c>
    </row>
    <row r="264" spans="8:9" x14ac:dyDescent="0.3">
      <c r="H264">
        <v>261</v>
      </c>
      <c r="I264" s="8">
        <f>SMALL(Returns!$C$6:$C$756,H264)</f>
        <v>-5.2987651984671702E-3</v>
      </c>
    </row>
    <row r="265" spans="8:9" x14ac:dyDescent="0.3">
      <c r="H265">
        <v>262</v>
      </c>
      <c r="I265" s="8">
        <f>SMALL(Returns!$C$6:$C$756,H265)</f>
        <v>-5.2889884214037952E-3</v>
      </c>
    </row>
    <row r="266" spans="8:9" x14ac:dyDescent="0.3">
      <c r="H266">
        <v>263</v>
      </c>
      <c r="I266" s="8">
        <f>SMALL(Returns!$C$6:$C$756,H266)</f>
        <v>-5.2672729517303507E-3</v>
      </c>
    </row>
    <row r="267" spans="8:9" x14ac:dyDescent="0.3">
      <c r="H267">
        <v>264</v>
      </c>
      <c r="I267" s="8">
        <f>SMALL(Returns!$C$6:$C$756,H267)</f>
        <v>-5.1027508465927296E-3</v>
      </c>
    </row>
    <row r="268" spans="8:9" x14ac:dyDescent="0.3">
      <c r="H268">
        <v>265</v>
      </c>
      <c r="I268" s="8">
        <f>SMALL(Returns!$C$6:$C$756,H268)</f>
        <v>-4.8538510774482901E-3</v>
      </c>
    </row>
    <row r="269" spans="8:9" x14ac:dyDescent="0.3">
      <c r="H269">
        <v>266</v>
      </c>
      <c r="I269" s="8">
        <f>SMALL(Returns!$C$6:$C$756,H269)</f>
        <v>-4.8289464735088439E-3</v>
      </c>
    </row>
    <row r="270" spans="8:9" x14ac:dyDescent="0.3">
      <c r="H270">
        <v>267</v>
      </c>
      <c r="I270" s="8">
        <f>SMALL(Returns!$C$6:$C$756,H270)</f>
        <v>-4.7383740607864766E-3</v>
      </c>
    </row>
    <row r="271" spans="8:9" x14ac:dyDescent="0.3">
      <c r="H271">
        <v>268</v>
      </c>
      <c r="I271" s="8">
        <f>SMALL(Returns!$C$6:$C$756,H271)</f>
        <v>-4.6979865771811236E-3</v>
      </c>
    </row>
    <row r="272" spans="8:9" x14ac:dyDescent="0.3">
      <c r="H272">
        <v>269</v>
      </c>
      <c r="I272" s="8">
        <f>SMALL(Returns!$C$6:$C$756,H272)</f>
        <v>-4.6441682515813154E-3</v>
      </c>
    </row>
    <row r="273" spans="8:9" x14ac:dyDescent="0.3">
      <c r="H273">
        <v>270</v>
      </c>
      <c r="I273" s="8">
        <f>SMALL(Returns!$C$6:$C$756,H273)</f>
        <v>-4.5487539317686787E-3</v>
      </c>
    </row>
    <row r="274" spans="8:9" x14ac:dyDescent="0.3">
      <c r="H274">
        <v>271</v>
      </c>
      <c r="I274" s="8">
        <f>SMALL(Returns!$C$6:$C$756,H274)</f>
        <v>-4.5349569598992501E-3</v>
      </c>
    </row>
    <row r="275" spans="8:9" x14ac:dyDescent="0.3">
      <c r="H275">
        <v>272</v>
      </c>
      <c r="I275" s="8">
        <f>SMALL(Returns!$C$6:$C$756,H275)</f>
        <v>-4.4913873945018334E-3</v>
      </c>
    </row>
    <row r="276" spans="8:9" x14ac:dyDescent="0.3">
      <c r="H276">
        <v>273</v>
      </c>
      <c r="I276" s="8">
        <f>SMALL(Returns!$C$6:$C$756,H276)</f>
        <v>-4.4145469833928308E-3</v>
      </c>
    </row>
    <row r="277" spans="8:9" x14ac:dyDescent="0.3">
      <c r="H277">
        <v>274</v>
      </c>
      <c r="I277" s="8">
        <f>SMALL(Returns!$C$6:$C$756,H277)</f>
        <v>-4.282655246252709E-3</v>
      </c>
    </row>
    <row r="278" spans="8:9" x14ac:dyDescent="0.3">
      <c r="H278">
        <v>275</v>
      </c>
      <c r="I278" s="8">
        <f>SMALL(Returns!$C$6:$C$756,H278)</f>
        <v>-4.2623474878790146E-3</v>
      </c>
    </row>
    <row r="279" spans="8:9" x14ac:dyDescent="0.3">
      <c r="H279">
        <v>276</v>
      </c>
      <c r="I279" s="8">
        <f>SMALL(Returns!$C$6:$C$756,H279)</f>
        <v>-4.140421970664665E-3</v>
      </c>
    </row>
    <row r="280" spans="8:9" x14ac:dyDescent="0.3">
      <c r="H280">
        <v>277</v>
      </c>
      <c r="I280" s="8">
        <f>SMALL(Returns!$C$6:$C$756,H280)</f>
        <v>-4.0581162324649922E-3</v>
      </c>
    </row>
    <row r="281" spans="8:9" x14ac:dyDescent="0.3">
      <c r="H281">
        <v>278</v>
      </c>
      <c r="I281" s="8">
        <f>SMALL(Returns!$C$6:$C$756,H281)</f>
        <v>-4.0462088782032835E-3</v>
      </c>
    </row>
    <row r="282" spans="8:9" x14ac:dyDescent="0.3">
      <c r="H282">
        <v>279</v>
      </c>
      <c r="I282" s="8">
        <f>SMALL(Returns!$C$6:$C$756,H282)</f>
        <v>-4.0262767535493849E-3</v>
      </c>
    </row>
    <row r="283" spans="8:9" x14ac:dyDescent="0.3">
      <c r="H283">
        <v>280</v>
      </c>
      <c r="I283" s="8">
        <f>SMALL(Returns!$C$6:$C$756,H283)</f>
        <v>-3.9328788673309578E-3</v>
      </c>
    </row>
    <row r="284" spans="8:9" x14ac:dyDescent="0.3">
      <c r="H284">
        <v>281</v>
      </c>
      <c r="I284" s="8">
        <f>SMALL(Returns!$C$6:$C$756,H284)</f>
        <v>-3.7992116635797712E-3</v>
      </c>
    </row>
    <row r="285" spans="8:9" x14ac:dyDescent="0.3">
      <c r="H285">
        <v>282</v>
      </c>
      <c r="I285" s="8">
        <f>SMALL(Returns!$C$6:$C$756,H285)</f>
        <v>-3.7894542261657227E-3</v>
      </c>
    </row>
    <row r="286" spans="8:9" x14ac:dyDescent="0.3">
      <c r="H286">
        <v>283</v>
      </c>
      <c r="I286" s="8">
        <f>SMALL(Returns!$C$6:$C$756,H286)</f>
        <v>-3.7837837837837451E-3</v>
      </c>
    </row>
    <row r="287" spans="8:9" x14ac:dyDescent="0.3">
      <c r="H287">
        <v>284</v>
      </c>
      <c r="I287" s="8">
        <f>SMALL(Returns!$C$6:$C$756,H287)</f>
        <v>-3.6785512167515355E-3</v>
      </c>
    </row>
    <row r="288" spans="8:9" x14ac:dyDescent="0.3">
      <c r="H288">
        <v>285</v>
      </c>
      <c r="I288" s="8">
        <f>SMALL(Returns!$C$6:$C$756,H288)</f>
        <v>-3.6659303473234317E-3</v>
      </c>
    </row>
    <row r="289" spans="8:9" x14ac:dyDescent="0.3">
      <c r="H289">
        <v>286</v>
      </c>
      <c r="I289" s="8">
        <f>SMALL(Returns!$C$6:$C$756,H289)</f>
        <v>-3.6087124629462508E-3</v>
      </c>
    </row>
    <row r="290" spans="8:9" x14ac:dyDescent="0.3">
      <c r="H290">
        <v>287</v>
      </c>
      <c r="I290" s="8">
        <f>SMALL(Returns!$C$6:$C$756,H290)</f>
        <v>-3.6049954937557027E-3</v>
      </c>
    </row>
    <row r="291" spans="8:9" x14ac:dyDescent="0.3">
      <c r="H291">
        <v>288</v>
      </c>
      <c r="I291" s="8">
        <f>SMALL(Returns!$C$6:$C$756,H291)</f>
        <v>-3.5910672202894567E-3</v>
      </c>
    </row>
    <row r="292" spans="8:9" x14ac:dyDescent="0.3">
      <c r="H292">
        <v>289</v>
      </c>
      <c r="I292" s="8">
        <f>SMALL(Returns!$C$6:$C$756,H292)</f>
        <v>-3.5500000000000531E-3</v>
      </c>
    </row>
    <row r="293" spans="8:9" x14ac:dyDescent="0.3">
      <c r="H293">
        <v>290</v>
      </c>
      <c r="I293" s="8">
        <f>SMALL(Returns!$C$6:$C$756,H293)</f>
        <v>-3.5496298861520392E-3</v>
      </c>
    </row>
    <row r="294" spans="8:9" x14ac:dyDescent="0.3">
      <c r="H294">
        <v>291</v>
      </c>
      <c r="I294" s="8">
        <f>SMALL(Returns!$C$6:$C$756,H294)</f>
        <v>-3.5033310360671477E-3</v>
      </c>
    </row>
    <row r="295" spans="8:9" x14ac:dyDescent="0.3">
      <c r="H295">
        <v>292</v>
      </c>
      <c r="I295" s="8">
        <f>SMALL(Returns!$C$6:$C$756,H295)</f>
        <v>-3.4017999397149001E-3</v>
      </c>
    </row>
    <row r="296" spans="8:9" x14ac:dyDescent="0.3">
      <c r="H296">
        <v>293</v>
      </c>
      <c r="I296" s="8">
        <f>SMALL(Returns!$C$6:$C$756,H296)</f>
        <v>-3.3741496598639342E-3</v>
      </c>
    </row>
    <row r="297" spans="8:9" x14ac:dyDescent="0.3">
      <c r="H297">
        <v>294</v>
      </c>
      <c r="I297" s="8">
        <f>SMALL(Returns!$C$6:$C$756,H297)</f>
        <v>-3.3543996110840801E-3</v>
      </c>
    </row>
    <row r="298" spans="8:9" x14ac:dyDescent="0.3">
      <c r="H298">
        <v>295</v>
      </c>
      <c r="I298" s="8">
        <f>SMALL(Returns!$C$6:$C$756,H298)</f>
        <v>-3.2042479172389449E-3</v>
      </c>
    </row>
    <row r="299" spans="8:9" x14ac:dyDescent="0.3">
      <c r="H299">
        <v>296</v>
      </c>
      <c r="I299" s="8">
        <f>SMALL(Returns!$C$6:$C$756,H299)</f>
        <v>-3.1927531927532504E-3</v>
      </c>
    </row>
    <row r="300" spans="8:9" x14ac:dyDescent="0.3">
      <c r="H300">
        <v>297</v>
      </c>
      <c r="I300" s="8">
        <f>SMALL(Returns!$C$6:$C$756,H300)</f>
        <v>-3.1671490198218466E-3</v>
      </c>
    </row>
    <row r="301" spans="8:9" x14ac:dyDescent="0.3">
      <c r="H301">
        <v>298</v>
      </c>
      <c r="I301" s="8">
        <f>SMALL(Returns!$C$6:$C$756,H301)</f>
        <v>-3.0941629034956231E-3</v>
      </c>
    </row>
    <row r="302" spans="8:9" x14ac:dyDescent="0.3">
      <c r="H302">
        <v>299</v>
      </c>
      <c r="I302" s="8">
        <f>SMALL(Returns!$C$6:$C$756,H302)</f>
        <v>-3.0172854658893078E-3</v>
      </c>
    </row>
    <row r="303" spans="8:9" x14ac:dyDescent="0.3">
      <c r="H303">
        <v>300</v>
      </c>
      <c r="I303" s="8">
        <f>SMALL(Returns!$C$6:$C$756,H303)</f>
        <v>-2.9844022749028198E-3</v>
      </c>
    </row>
    <row r="304" spans="8:9" x14ac:dyDescent="0.3">
      <c r="H304">
        <v>301</v>
      </c>
      <c r="I304" s="8">
        <f>SMALL(Returns!$C$6:$C$756,H304)</f>
        <v>-2.9204359284848991E-3</v>
      </c>
    </row>
    <row r="305" spans="8:9" x14ac:dyDescent="0.3">
      <c r="H305">
        <v>302</v>
      </c>
      <c r="I305" s="8">
        <f>SMALL(Returns!$C$6:$C$756,H305)</f>
        <v>-2.8710587028967227E-3</v>
      </c>
    </row>
    <row r="306" spans="8:9" x14ac:dyDescent="0.3">
      <c r="H306">
        <v>303</v>
      </c>
      <c r="I306" s="8">
        <f>SMALL(Returns!$C$6:$C$756,H306)</f>
        <v>-2.7301092043682251E-3</v>
      </c>
    </row>
    <row r="307" spans="8:9" x14ac:dyDescent="0.3">
      <c r="H307">
        <v>304</v>
      </c>
      <c r="I307" s="8">
        <f>SMALL(Returns!$C$6:$C$756,H307)</f>
        <v>-2.7272727272726893E-3</v>
      </c>
    </row>
    <row r="308" spans="8:9" x14ac:dyDescent="0.3">
      <c r="H308">
        <v>305</v>
      </c>
      <c r="I308" s="8">
        <f>SMALL(Returns!$C$6:$C$756,H308)</f>
        <v>-2.5837988826813429E-3</v>
      </c>
    </row>
    <row r="309" spans="8:9" x14ac:dyDescent="0.3">
      <c r="H309">
        <v>306</v>
      </c>
      <c r="I309" s="8">
        <f>SMALL(Returns!$C$6:$C$756,H309)</f>
        <v>-2.4494239317790489E-3</v>
      </c>
    </row>
    <row r="310" spans="8:9" x14ac:dyDescent="0.3">
      <c r="H310">
        <v>307</v>
      </c>
      <c r="I310" s="8">
        <f>SMALL(Returns!$C$6:$C$756,H310)</f>
        <v>-2.4212046555093236E-3</v>
      </c>
    </row>
    <row r="311" spans="8:9" x14ac:dyDescent="0.3">
      <c r="H311">
        <v>308</v>
      </c>
      <c r="I311" s="8">
        <f>SMALL(Returns!$C$6:$C$756,H311)</f>
        <v>-2.4079623287670548E-3</v>
      </c>
    </row>
    <row r="312" spans="8:9" x14ac:dyDescent="0.3">
      <c r="H312">
        <v>309</v>
      </c>
      <c r="I312" s="8">
        <f>SMALL(Returns!$C$6:$C$756,H312)</f>
        <v>-2.2654161569480857E-3</v>
      </c>
    </row>
    <row r="313" spans="8:9" x14ac:dyDescent="0.3">
      <c r="H313">
        <v>310</v>
      </c>
      <c r="I313" s="8">
        <f>SMALL(Returns!$C$6:$C$756,H313)</f>
        <v>-2.2205773501109416E-3</v>
      </c>
    </row>
    <row r="314" spans="8:9" x14ac:dyDescent="0.3">
      <c r="H314">
        <v>311</v>
      </c>
      <c r="I314" s="8">
        <f>SMALL(Returns!$C$6:$C$756,H314)</f>
        <v>-2.1923814743765035E-3</v>
      </c>
    </row>
    <row r="315" spans="8:9" x14ac:dyDescent="0.3">
      <c r="H315">
        <v>312</v>
      </c>
      <c r="I315" s="8">
        <f>SMALL(Returns!$C$6:$C$756,H315)</f>
        <v>-2.1896968998501576E-3</v>
      </c>
    </row>
    <row r="316" spans="8:9" x14ac:dyDescent="0.3">
      <c r="H316">
        <v>313</v>
      </c>
      <c r="I316" s="8">
        <f>SMALL(Returns!$C$6:$C$756,H316)</f>
        <v>-2.1248774109184909E-3</v>
      </c>
    </row>
    <row r="317" spans="8:9" x14ac:dyDescent="0.3">
      <c r="H317">
        <v>314</v>
      </c>
      <c r="I317" s="8">
        <f>SMALL(Returns!$C$6:$C$756,H317)</f>
        <v>-1.9985955814832979E-3</v>
      </c>
    </row>
    <row r="318" spans="8:9" x14ac:dyDescent="0.3">
      <c r="H318">
        <v>315</v>
      </c>
      <c r="I318" s="8">
        <f>SMALL(Returns!$C$6:$C$756,H318)</f>
        <v>-1.9719446062833601E-3</v>
      </c>
    </row>
    <row r="319" spans="8:9" x14ac:dyDescent="0.3">
      <c r="H319">
        <v>316</v>
      </c>
      <c r="I319" s="8">
        <f>SMALL(Returns!$C$6:$C$756,H319)</f>
        <v>-1.935317392052327E-3</v>
      </c>
    </row>
    <row r="320" spans="8:9" x14ac:dyDescent="0.3">
      <c r="H320">
        <v>317</v>
      </c>
      <c r="I320" s="8">
        <f>SMALL(Returns!$C$6:$C$756,H320)</f>
        <v>-1.8948365703457259E-3</v>
      </c>
    </row>
    <row r="321" spans="8:9" x14ac:dyDescent="0.3">
      <c r="H321">
        <v>318</v>
      </c>
      <c r="I321" s="8">
        <f>SMALL(Returns!$C$6:$C$756,H321)</f>
        <v>-1.8173557473875057E-3</v>
      </c>
    </row>
    <row r="322" spans="8:9" x14ac:dyDescent="0.3">
      <c r="H322">
        <v>319</v>
      </c>
      <c r="I322" s="8">
        <f>SMALL(Returns!$C$6:$C$756,H322)</f>
        <v>-1.8159482988837627E-3</v>
      </c>
    </row>
    <row r="323" spans="8:9" x14ac:dyDescent="0.3">
      <c r="H323">
        <v>320</v>
      </c>
      <c r="I323" s="8">
        <f>SMALL(Returns!$C$6:$C$756,H323)</f>
        <v>-1.7078916372204045E-3</v>
      </c>
    </row>
    <row r="324" spans="8:9" x14ac:dyDescent="0.3">
      <c r="H324">
        <v>321</v>
      </c>
      <c r="I324" s="8">
        <f>SMALL(Returns!$C$6:$C$756,H324)</f>
        <v>-1.6837924186167141E-3</v>
      </c>
    </row>
    <row r="325" spans="8:9" x14ac:dyDescent="0.3">
      <c r="H325">
        <v>322</v>
      </c>
      <c r="I325" s="8">
        <f>SMALL(Returns!$C$6:$C$756,H325)</f>
        <v>-1.65700082850051E-3</v>
      </c>
    </row>
    <row r="326" spans="8:9" x14ac:dyDescent="0.3">
      <c r="H326">
        <v>323</v>
      </c>
      <c r="I326" s="8">
        <f>SMALL(Returns!$C$6:$C$756,H326)</f>
        <v>-1.6515716568993311E-3</v>
      </c>
    </row>
    <row r="327" spans="8:9" x14ac:dyDescent="0.3">
      <c r="H327">
        <v>324</v>
      </c>
      <c r="I327" s="8">
        <f>SMALL(Returns!$C$6:$C$756,H327)</f>
        <v>-1.6498067989407783E-3</v>
      </c>
    </row>
    <row r="328" spans="8:9" x14ac:dyDescent="0.3">
      <c r="H328">
        <v>325</v>
      </c>
      <c r="I328" s="8">
        <f>SMALL(Returns!$C$6:$C$756,H328)</f>
        <v>-1.6338089532731415E-3</v>
      </c>
    </row>
    <row r="329" spans="8:9" x14ac:dyDescent="0.3">
      <c r="H329">
        <v>326</v>
      </c>
      <c r="I329" s="8">
        <f>SMALL(Returns!$C$6:$C$756,H329)</f>
        <v>-1.6299219353178573E-3</v>
      </c>
    </row>
    <row r="330" spans="8:9" x14ac:dyDescent="0.3">
      <c r="H330">
        <v>327</v>
      </c>
      <c r="I330" s="8">
        <f>SMALL(Returns!$C$6:$C$756,H330)</f>
        <v>-1.6237531895152424E-3</v>
      </c>
    </row>
    <row r="331" spans="8:9" x14ac:dyDescent="0.3">
      <c r="H331">
        <v>328</v>
      </c>
      <c r="I331" s="8">
        <f>SMALL(Returns!$C$6:$C$756,H331)</f>
        <v>-1.5718972115910113E-3</v>
      </c>
    </row>
    <row r="332" spans="8:9" x14ac:dyDescent="0.3">
      <c r="H332">
        <v>329</v>
      </c>
      <c r="I332" s="8">
        <f>SMALL(Returns!$C$6:$C$756,H332)</f>
        <v>-1.5472177709012769E-3</v>
      </c>
    </row>
    <row r="333" spans="8:9" x14ac:dyDescent="0.3">
      <c r="H333">
        <v>330</v>
      </c>
      <c r="I333" s="8">
        <f>SMALL(Returns!$C$6:$C$756,H333)</f>
        <v>-1.4857991885252053E-3</v>
      </c>
    </row>
    <row r="334" spans="8:9" x14ac:dyDescent="0.3">
      <c r="H334">
        <v>331</v>
      </c>
      <c r="I334" s="8">
        <f>SMALL(Returns!$C$6:$C$756,H334)</f>
        <v>-1.2582007728947353E-3</v>
      </c>
    </row>
    <row r="335" spans="8:9" x14ac:dyDescent="0.3">
      <c r="H335">
        <v>332</v>
      </c>
      <c r="I335" s="8">
        <f>SMALL(Returns!$C$6:$C$756,H335)</f>
        <v>-1.1566771819138122E-3</v>
      </c>
    </row>
    <row r="336" spans="8:9" x14ac:dyDescent="0.3">
      <c r="H336">
        <v>333</v>
      </c>
      <c r="I336" s="8">
        <f>SMALL(Returns!$C$6:$C$756,H336)</f>
        <v>-1.0939077751599413E-3</v>
      </c>
    </row>
    <row r="337" spans="8:9" x14ac:dyDescent="0.3">
      <c r="H337">
        <v>334</v>
      </c>
      <c r="I337" s="8">
        <f>SMALL(Returns!$C$6:$C$756,H337)</f>
        <v>-1.0837590958353571E-3</v>
      </c>
    </row>
    <row r="338" spans="8:9" x14ac:dyDescent="0.3">
      <c r="H338">
        <v>335</v>
      </c>
      <c r="I338" s="8">
        <f>SMALL(Returns!$C$6:$C$756,H338)</f>
        <v>-1.0825635103925979E-3</v>
      </c>
    </row>
    <row r="339" spans="8:9" x14ac:dyDescent="0.3">
      <c r="H339">
        <v>336</v>
      </c>
      <c r="I339" s="8">
        <f>SMALL(Returns!$C$6:$C$756,H339)</f>
        <v>-1.0739490641301641E-3</v>
      </c>
    </row>
    <row r="340" spans="8:9" x14ac:dyDescent="0.3">
      <c r="H340">
        <v>337</v>
      </c>
      <c r="I340" s="8">
        <f>SMALL(Returns!$C$6:$C$756,H340)</f>
        <v>-9.2476744818592582E-4</v>
      </c>
    </row>
    <row r="341" spans="8:9" x14ac:dyDescent="0.3">
      <c r="H341">
        <v>338</v>
      </c>
      <c r="I341" s="8">
        <f>SMALL(Returns!$C$6:$C$756,H341)</f>
        <v>-9.0049527239988159E-4</v>
      </c>
    </row>
    <row r="342" spans="8:9" x14ac:dyDescent="0.3">
      <c r="H342">
        <v>339</v>
      </c>
      <c r="I342" s="8">
        <f>SMALL(Returns!$C$6:$C$756,H342)</f>
        <v>-8.9748015188118035E-4</v>
      </c>
    </row>
    <row r="343" spans="8:9" x14ac:dyDescent="0.3">
      <c r="H343">
        <v>340</v>
      </c>
      <c r="I343" s="8">
        <f>SMALL(Returns!$C$6:$C$756,H343)</f>
        <v>-8.3862465556483468E-4</v>
      </c>
    </row>
    <row r="344" spans="8:9" x14ac:dyDescent="0.3">
      <c r="H344">
        <v>341</v>
      </c>
      <c r="I344" s="8">
        <f>SMALL(Returns!$C$6:$C$756,H344)</f>
        <v>-7.6367267814125839E-4</v>
      </c>
    </row>
    <row r="345" spans="8:9" x14ac:dyDescent="0.3">
      <c r="H345">
        <v>342</v>
      </c>
      <c r="I345" s="8">
        <f>SMALL(Returns!$C$6:$C$756,H345)</f>
        <v>-7.1369750205874105E-4</v>
      </c>
    </row>
    <row r="346" spans="8:9" x14ac:dyDescent="0.3">
      <c r="H346">
        <v>343</v>
      </c>
      <c r="I346" s="8">
        <f>SMALL(Returns!$C$6:$C$756,H346)</f>
        <v>-4.5629359233423372E-4</v>
      </c>
    </row>
    <row r="347" spans="8:9" x14ac:dyDescent="0.3">
      <c r="H347">
        <v>344</v>
      </c>
      <c r="I347" s="8">
        <f>SMALL(Returns!$C$6:$C$756,H347)</f>
        <v>-1.7389792191990772E-4</v>
      </c>
    </row>
    <row r="348" spans="8:9" x14ac:dyDescent="0.3">
      <c r="H348">
        <v>345</v>
      </c>
      <c r="I348" s="8">
        <f>SMALL(Returns!$C$6:$C$756,H348)</f>
        <v>-1.0920010920012491E-4</v>
      </c>
    </row>
    <row r="349" spans="8:9" x14ac:dyDescent="0.3">
      <c r="H349">
        <v>346</v>
      </c>
      <c r="I349" s="8">
        <f>SMALL(Returns!$C$6:$C$756,H349)</f>
        <v>-8.8241782484010933E-5</v>
      </c>
    </row>
    <row r="350" spans="8:9" x14ac:dyDescent="0.3">
      <c r="H350">
        <v>347</v>
      </c>
      <c r="I350" s="8">
        <f>SMALL(Returns!$C$6:$C$756,H350)</f>
        <v>-6.5180550123833392E-5</v>
      </c>
    </row>
    <row r="351" spans="8:9" x14ac:dyDescent="0.3">
      <c r="H351">
        <v>348</v>
      </c>
      <c r="I351" s="8">
        <f>SMALL(Returns!$C$6:$C$756,H351)</f>
        <v>0</v>
      </c>
    </row>
    <row r="352" spans="8:9" x14ac:dyDescent="0.3">
      <c r="H352">
        <v>349</v>
      </c>
      <c r="I352" s="8">
        <f>SMALL(Returns!$C$6:$C$756,H352)</f>
        <v>0</v>
      </c>
    </row>
    <row r="353" spans="8:9" x14ac:dyDescent="0.3">
      <c r="H353">
        <v>350</v>
      </c>
      <c r="I353" s="8">
        <f>SMALL(Returns!$C$6:$C$756,H353)</f>
        <v>0</v>
      </c>
    </row>
    <row r="354" spans="8:9" x14ac:dyDescent="0.3">
      <c r="H354">
        <v>351</v>
      </c>
      <c r="I354" s="8">
        <f>SMALL(Returns!$C$6:$C$756,H354)</f>
        <v>8.9871483778258821E-5</v>
      </c>
    </row>
    <row r="355" spans="8:9" x14ac:dyDescent="0.3">
      <c r="H355">
        <v>352</v>
      </c>
      <c r="I355" s="8">
        <f>SMALL(Returns!$C$6:$C$756,H355)</f>
        <v>9.0045472963762307E-5</v>
      </c>
    </row>
    <row r="356" spans="8:9" x14ac:dyDescent="0.3">
      <c r="H356">
        <v>353</v>
      </c>
      <c r="I356" s="8">
        <f>SMALL(Returns!$C$6:$C$756,H356)</f>
        <v>1.8761726078819763E-4</v>
      </c>
    </row>
    <row r="357" spans="8:9" x14ac:dyDescent="0.3">
      <c r="H357">
        <v>354</v>
      </c>
      <c r="I357" s="8">
        <f>SMALL(Returns!$C$6:$C$756,H357)</f>
        <v>1.9299430666808171E-4</v>
      </c>
    </row>
    <row r="358" spans="8:9" x14ac:dyDescent="0.3">
      <c r="H358">
        <v>355</v>
      </c>
      <c r="I358" s="8">
        <f>SMALL(Returns!$C$6:$C$756,H358)</f>
        <v>2.0448503851144828E-4</v>
      </c>
    </row>
    <row r="359" spans="8:9" x14ac:dyDescent="0.3">
      <c r="H359">
        <v>356</v>
      </c>
      <c r="I359" s="8">
        <f>SMALL(Returns!$C$6:$C$756,H359)</f>
        <v>2.1646895835147895E-4</v>
      </c>
    </row>
    <row r="360" spans="8:9" x14ac:dyDescent="0.3">
      <c r="H360">
        <v>357</v>
      </c>
      <c r="I360" s="8">
        <f>SMALL(Returns!$C$6:$C$756,H360)</f>
        <v>2.5089066184968978E-4</v>
      </c>
    </row>
    <row r="361" spans="8:9" x14ac:dyDescent="0.3">
      <c r="H361">
        <v>358</v>
      </c>
      <c r="I361" s="8">
        <f>SMALL(Returns!$C$6:$C$756,H361)</f>
        <v>2.6085822355548238E-4</v>
      </c>
    </row>
    <row r="362" spans="8:9" x14ac:dyDescent="0.3">
      <c r="H362">
        <v>359</v>
      </c>
      <c r="I362" s="8">
        <f>SMALL(Returns!$C$6:$C$756,H362)</f>
        <v>2.6856452262657982E-4</v>
      </c>
    </row>
    <row r="363" spans="8:9" x14ac:dyDescent="0.3">
      <c r="H363">
        <v>360</v>
      </c>
      <c r="I363" s="8">
        <f>SMALL(Returns!$C$6:$C$756,H363)</f>
        <v>3.0778701138811648E-4</v>
      </c>
    </row>
    <row r="364" spans="8:9" x14ac:dyDescent="0.3">
      <c r="H364">
        <v>361</v>
      </c>
      <c r="I364" s="8">
        <f>SMALL(Returns!$C$6:$C$756,H364)</f>
        <v>3.1796502384739966E-4</v>
      </c>
    </row>
    <row r="365" spans="8:9" x14ac:dyDescent="0.3">
      <c r="H365">
        <v>362</v>
      </c>
      <c r="I365" s="8">
        <f>SMALL(Returns!$C$6:$C$756,H365)</f>
        <v>3.4181356511564509E-4</v>
      </c>
    </row>
    <row r="366" spans="8:9" x14ac:dyDescent="0.3">
      <c r="H366">
        <v>363</v>
      </c>
      <c r="I366" s="8">
        <f>SMALL(Returns!$C$6:$C$756,H366)</f>
        <v>3.4399724802192111E-4</v>
      </c>
    </row>
    <row r="367" spans="8:9" x14ac:dyDescent="0.3">
      <c r="H367">
        <v>364</v>
      </c>
      <c r="I367" s="8">
        <f>SMALL(Returns!$C$6:$C$756,H367)</f>
        <v>4.1262636682493081E-4</v>
      </c>
    </row>
    <row r="368" spans="8:9" x14ac:dyDescent="0.3">
      <c r="H368">
        <v>365</v>
      </c>
      <c r="I368" s="8">
        <f>SMALL(Returns!$C$6:$C$756,H368)</f>
        <v>4.2311127826621941E-4</v>
      </c>
    </row>
    <row r="369" spans="8:9" x14ac:dyDescent="0.3">
      <c r="H369">
        <v>366</v>
      </c>
      <c r="I369" s="8">
        <f>SMALL(Returns!$C$6:$C$756,H369)</f>
        <v>4.2330282025493382E-4</v>
      </c>
    </row>
    <row r="370" spans="8:9" x14ac:dyDescent="0.3">
      <c r="H370">
        <v>367</v>
      </c>
      <c r="I370" s="8">
        <f>SMALL(Returns!$C$6:$C$756,H370)</f>
        <v>6.0246148549802925E-4</v>
      </c>
    </row>
    <row r="371" spans="8:9" x14ac:dyDescent="0.3">
      <c r="H371">
        <v>368</v>
      </c>
      <c r="I371" s="8">
        <f>SMALL(Returns!$C$6:$C$756,H371)</f>
        <v>6.224435354793556E-4</v>
      </c>
    </row>
    <row r="372" spans="8:9" x14ac:dyDescent="0.3">
      <c r="H372">
        <v>369</v>
      </c>
      <c r="I372" s="8">
        <f>SMALL(Returns!$C$6:$C$756,H372)</f>
        <v>6.2907211862506252E-4</v>
      </c>
    </row>
    <row r="373" spans="8:9" x14ac:dyDescent="0.3">
      <c r="H373">
        <v>370</v>
      </c>
      <c r="I373" s="8">
        <f>SMALL(Returns!$C$6:$C$756,H373)</f>
        <v>6.4840330685678182E-4</v>
      </c>
    </row>
    <row r="374" spans="8:9" x14ac:dyDescent="0.3">
      <c r="H374">
        <v>371</v>
      </c>
      <c r="I374" s="8">
        <f>SMALL(Returns!$C$6:$C$756,H374)</f>
        <v>7.1106897369044297E-4</v>
      </c>
    </row>
    <row r="375" spans="8:9" x14ac:dyDescent="0.3">
      <c r="H375">
        <v>372</v>
      </c>
      <c r="I375" s="8">
        <f>SMALL(Returns!$C$6:$C$756,H375)</f>
        <v>7.681879801173519E-4</v>
      </c>
    </row>
    <row r="376" spans="8:9" x14ac:dyDescent="0.3">
      <c r="H376">
        <v>373</v>
      </c>
      <c r="I376" s="8">
        <f>SMALL(Returns!$C$6:$C$756,H376)</f>
        <v>7.803355442839166E-4</v>
      </c>
    </row>
    <row r="377" spans="8:9" x14ac:dyDescent="0.3">
      <c r="H377">
        <v>374</v>
      </c>
      <c r="I377" s="8">
        <f>SMALL(Returns!$C$6:$C$756,H377)</f>
        <v>7.970436924862323E-4</v>
      </c>
    </row>
    <row r="378" spans="8:9" x14ac:dyDescent="0.3">
      <c r="H378">
        <v>375</v>
      </c>
      <c r="I378" s="8">
        <f>SMALL(Returns!$C$6:$C$756,H378)</f>
        <v>7.9982936973443941E-4</v>
      </c>
    </row>
    <row r="379" spans="8:9" x14ac:dyDescent="0.3">
      <c r="H379">
        <v>376</v>
      </c>
      <c r="I379" s="8">
        <f>SMALL(Returns!$C$6:$C$756,H379)</f>
        <v>9.0879931572751538E-4</v>
      </c>
    </row>
    <row r="380" spans="8:9" x14ac:dyDescent="0.3">
      <c r="H380">
        <v>377</v>
      </c>
      <c r="I380" s="8">
        <f>SMALL(Returns!$C$6:$C$756,H380)</f>
        <v>1.0338588782632385E-3</v>
      </c>
    </row>
    <row r="381" spans="8:9" x14ac:dyDescent="0.3">
      <c r="H381">
        <v>378</v>
      </c>
      <c r="I381" s="8">
        <f>SMALL(Returns!$C$6:$C$756,H381)</f>
        <v>1.0742187499999112E-3</v>
      </c>
    </row>
    <row r="382" spans="8:9" x14ac:dyDescent="0.3">
      <c r="H382">
        <v>379</v>
      </c>
      <c r="I382" s="8">
        <f>SMALL(Returns!$C$6:$C$756,H382)</f>
        <v>1.0811745880725532E-3</v>
      </c>
    </row>
    <row r="383" spans="8:9" x14ac:dyDescent="0.3">
      <c r="H383">
        <v>380</v>
      </c>
      <c r="I383" s="8">
        <f>SMALL(Returns!$C$6:$C$756,H383)</f>
        <v>1.1435390046239391E-3</v>
      </c>
    </row>
    <row r="384" spans="8:9" x14ac:dyDescent="0.3">
      <c r="H384">
        <v>381</v>
      </c>
      <c r="I384" s="8">
        <f>SMALL(Returns!$C$6:$C$756,H384)</f>
        <v>1.1859758357424255E-3</v>
      </c>
    </row>
    <row r="385" spans="8:9" x14ac:dyDescent="0.3">
      <c r="H385">
        <v>382</v>
      </c>
      <c r="I385" s="8">
        <f>SMALL(Returns!$C$6:$C$756,H385)</f>
        <v>1.2286899093840731E-3</v>
      </c>
    </row>
    <row r="386" spans="8:9" x14ac:dyDescent="0.3">
      <c r="H386">
        <v>383</v>
      </c>
      <c r="I386" s="8">
        <f>SMALL(Returns!$C$6:$C$756,H386)</f>
        <v>1.3132592279911925E-3</v>
      </c>
    </row>
    <row r="387" spans="8:9" x14ac:dyDescent="0.3">
      <c r="H387">
        <v>384</v>
      </c>
      <c r="I387" s="8">
        <f>SMALL(Returns!$C$6:$C$756,H387)</f>
        <v>1.341991341991422E-3</v>
      </c>
    </row>
    <row r="388" spans="8:9" x14ac:dyDescent="0.3">
      <c r="H388">
        <v>385</v>
      </c>
      <c r="I388" s="8">
        <f>SMALL(Returns!$C$6:$C$756,H388)</f>
        <v>1.5080519200731946E-3</v>
      </c>
    </row>
    <row r="389" spans="8:9" x14ac:dyDescent="0.3">
      <c r="H389">
        <v>386</v>
      </c>
      <c r="I389" s="8">
        <f>SMALL(Returns!$C$6:$C$756,H389)</f>
        <v>1.5566625155667424E-3</v>
      </c>
    </row>
    <row r="390" spans="8:9" x14ac:dyDescent="0.3">
      <c r="H390">
        <v>387</v>
      </c>
      <c r="I390" s="8">
        <f>SMALL(Returns!$C$6:$C$756,H390)</f>
        <v>1.6315562167090736E-3</v>
      </c>
    </row>
    <row r="391" spans="8:9" x14ac:dyDescent="0.3">
      <c r="H391">
        <v>388</v>
      </c>
      <c r="I391" s="8">
        <f>SMALL(Returns!$C$6:$C$756,H391)</f>
        <v>1.6563342955846494E-3</v>
      </c>
    </row>
    <row r="392" spans="8:9" x14ac:dyDescent="0.3">
      <c r="H392">
        <v>389</v>
      </c>
      <c r="I392" s="8">
        <f>SMALL(Returns!$C$6:$C$756,H392)</f>
        <v>1.744606612484656E-3</v>
      </c>
    </row>
    <row r="393" spans="8:9" x14ac:dyDescent="0.3">
      <c r="H393">
        <v>390</v>
      </c>
      <c r="I393" s="8">
        <f>SMALL(Returns!$C$6:$C$756,H393)</f>
        <v>1.7926631979361396E-3</v>
      </c>
    </row>
    <row r="394" spans="8:9" x14ac:dyDescent="0.3">
      <c r="H394">
        <v>391</v>
      </c>
      <c r="I394" s="8">
        <f>SMALL(Returns!$C$6:$C$756,H394)</f>
        <v>1.8331805682858526E-3</v>
      </c>
    </row>
    <row r="395" spans="8:9" x14ac:dyDescent="0.3">
      <c r="H395">
        <v>392</v>
      </c>
      <c r="I395" s="8">
        <f>SMALL(Returns!$C$6:$C$756,H395)</f>
        <v>1.982160555004997E-3</v>
      </c>
    </row>
    <row r="396" spans="8:9" x14ac:dyDescent="0.3">
      <c r="H396">
        <v>393</v>
      </c>
      <c r="I396" s="8">
        <f>SMALL(Returns!$C$6:$C$756,H396)</f>
        <v>1.9910834090810514E-3</v>
      </c>
    </row>
    <row r="397" spans="8:9" x14ac:dyDescent="0.3">
      <c r="H397">
        <v>394</v>
      </c>
      <c r="I397" s="8">
        <f>SMALL(Returns!$C$6:$C$756,H397)</f>
        <v>2.0470829068577334E-3</v>
      </c>
    </row>
    <row r="398" spans="8:9" x14ac:dyDescent="0.3">
      <c r="H398">
        <v>395</v>
      </c>
      <c r="I398" s="8">
        <f>SMALL(Returns!$C$6:$C$756,H398)</f>
        <v>2.1072348396160567E-3</v>
      </c>
    </row>
    <row r="399" spans="8:9" x14ac:dyDescent="0.3">
      <c r="H399">
        <v>396</v>
      </c>
      <c r="I399" s="8">
        <f>SMALL(Returns!$C$6:$C$756,H399)</f>
        <v>2.1779374931940598E-3</v>
      </c>
    </row>
    <row r="400" spans="8:9" x14ac:dyDescent="0.3">
      <c r="H400">
        <v>397</v>
      </c>
      <c r="I400" s="8">
        <f>SMALL(Returns!$C$6:$C$756,H400)</f>
        <v>2.2436835430688085E-3</v>
      </c>
    </row>
    <row r="401" spans="8:9" x14ac:dyDescent="0.3">
      <c r="H401">
        <v>398</v>
      </c>
      <c r="I401" s="8">
        <f>SMALL(Returns!$C$6:$C$756,H401)</f>
        <v>2.2574495836258368E-3</v>
      </c>
    </row>
    <row r="402" spans="8:9" x14ac:dyDescent="0.3">
      <c r="H402">
        <v>399</v>
      </c>
      <c r="I402" s="8">
        <f>SMALL(Returns!$C$6:$C$756,H402)</f>
        <v>2.3088763468444018E-3</v>
      </c>
    </row>
    <row r="403" spans="8:9" x14ac:dyDescent="0.3">
      <c r="H403">
        <v>400</v>
      </c>
      <c r="I403" s="8">
        <f>SMALL(Returns!$C$6:$C$756,H403)</f>
        <v>2.3109411108455102E-3</v>
      </c>
    </row>
    <row r="404" spans="8:9" x14ac:dyDescent="0.3">
      <c r="H404">
        <v>401</v>
      </c>
      <c r="I404" s="8">
        <f>SMALL(Returns!$C$6:$C$756,H404)</f>
        <v>2.3444826508283167E-3</v>
      </c>
    </row>
    <row r="405" spans="8:9" x14ac:dyDescent="0.3">
      <c r="H405">
        <v>402</v>
      </c>
      <c r="I405" s="8">
        <f>SMALL(Returns!$C$6:$C$756,H405)</f>
        <v>2.3484935273228036E-3</v>
      </c>
    </row>
    <row r="406" spans="8:9" x14ac:dyDescent="0.3">
      <c r="H406">
        <v>403</v>
      </c>
      <c r="I406" s="8">
        <f>SMALL(Returns!$C$6:$C$756,H406)</f>
        <v>2.4270811156057448E-3</v>
      </c>
    </row>
    <row r="407" spans="8:9" x14ac:dyDescent="0.3">
      <c r="H407">
        <v>404</v>
      </c>
      <c r="I407" s="8">
        <f>SMALL(Returns!$C$6:$C$756,H407)</f>
        <v>2.5621118012422173E-3</v>
      </c>
    </row>
    <row r="408" spans="8:9" x14ac:dyDescent="0.3">
      <c r="H408">
        <v>405</v>
      </c>
      <c r="I408" s="8">
        <f>SMALL(Returns!$C$6:$C$756,H408)</f>
        <v>2.5919326097521012E-3</v>
      </c>
    </row>
    <row r="409" spans="8:9" x14ac:dyDescent="0.3">
      <c r="H409">
        <v>406</v>
      </c>
      <c r="I409" s="8">
        <f>SMALL(Returns!$C$6:$C$756,H409)</f>
        <v>2.6018698183101208E-3</v>
      </c>
    </row>
    <row r="410" spans="8:9" x14ac:dyDescent="0.3">
      <c r="H410">
        <v>407</v>
      </c>
      <c r="I410" s="8">
        <f>SMALL(Returns!$C$6:$C$756,H410)</f>
        <v>2.6148673888681806E-3</v>
      </c>
    </row>
    <row r="411" spans="8:9" x14ac:dyDescent="0.3">
      <c r="H411">
        <v>408</v>
      </c>
      <c r="I411" s="8">
        <f>SMALL(Returns!$C$6:$C$756,H411)</f>
        <v>2.6799592646191694E-3</v>
      </c>
    </row>
    <row r="412" spans="8:9" x14ac:dyDescent="0.3">
      <c r="H412">
        <v>409</v>
      </c>
      <c r="I412" s="8">
        <f>SMALL(Returns!$C$6:$C$756,H412)</f>
        <v>2.7566195139643312E-3</v>
      </c>
    </row>
    <row r="413" spans="8:9" x14ac:dyDescent="0.3">
      <c r="H413">
        <v>410</v>
      </c>
      <c r="I413" s="8">
        <f>SMALL(Returns!$C$6:$C$756,H413)</f>
        <v>2.7725083904859282E-3</v>
      </c>
    </row>
    <row r="414" spans="8:9" x14ac:dyDescent="0.3">
      <c r="H414">
        <v>411</v>
      </c>
      <c r="I414" s="8">
        <f>SMALL(Returns!$C$6:$C$756,H414)</f>
        <v>2.8180354267310914E-3</v>
      </c>
    </row>
    <row r="415" spans="8:9" x14ac:dyDescent="0.3">
      <c r="H415">
        <v>412</v>
      </c>
      <c r="I415" s="8">
        <f>SMALL(Returns!$C$6:$C$756,H415)</f>
        <v>2.8294862248696706E-3</v>
      </c>
    </row>
    <row r="416" spans="8:9" x14ac:dyDescent="0.3">
      <c r="H416">
        <v>413</v>
      </c>
      <c r="I416" s="8">
        <f>SMALL(Returns!$C$6:$C$756,H416)</f>
        <v>2.8299459737586297E-3</v>
      </c>
    </row>
    <row r="417" spans="8:9" x14ac:dyDescent="0.3">
      <c r="H417">
        <v>414</v>
      </c>
      <c r="I417" s="8">
        <f>SMALL(Returns!$C$6:$C$756,H417)</f>
        <v>2.8633863310978391E-3</v>
      </c>
    </row>
    <row r="418" spans="8:9" x14ac:dyDescent="0.3">
      <c r="H418">
        <v>415</v>
      </c>
      <c r="I418" s="8">
        <f>SMALL(Returns!$C$6:$C$756,H418)</f>
        <v>2.8845300434898746E-3</v>
      </c>
    </row>
    <row r="419" spans="8:9" x14ac:dyDescent="0.3">
      <c r="H419">
        <v>416</v>
      </c>
      <c r="I419" s="8">
        <f>SMALL(Returns!$C$6:$C$756,H419)</f>
        <v>2.9034934095308884E-3</v>
      </c>
    </row>
    <row r="420" spans="8:9" x14ac:dyDescent="0.3">
      <c r="H420">
        <v>417</v>
      </c>
      <c r="I420" s="8">
        <f>SMALL(Returns!$C$6:$C$756,H420)</f>
        <v>2.9243652798085495E-3</v>
      </c>
    </row>
    <row r="421" spans="8:9" x14ac:dyDescent="0.3">
      <c r="H421">
        <v>418</v>
      </c>
      <c r="I421" s="8">
        <f>SMALL(Returns!$C$6:$C$756,H421)</f>
        <v>2.9775131099456509E-3</v>
      </c>
    </row>
    <row r="422" spans="8:9" x14ac:dyDescent="0.3">
      <c r="H422">
        <v>419</v>
      </c>
      <c r="I422" s="8">
        <f>SMALL(Returns!$C$6:$C$756,H422)</f>
        <v>2.9814193685777646E-3</v>
      </c>
    </row>
    <row r="423" spans="8:9" x14ac:dyDescent="0.3">
      <c r="H423">
        <v>420</v>
      </c>
      <c r="I423" s="8">
        <f>SMALL(Returns!$C$6:$C$756,H423)</f>
        <v>3.0584440860812467E-3</v>
      </c>
    </row>
    <row r="424" spans="8:9" x14ac:dyDescent="0.3">
      <c r="H424">
        <v>421</v>
      </c>
      <c r="I424" s="8">
        <f>SMALL(Returns!$C$6:$C$756,H424)</f>
        <v>3.0915363591559331E-3</v>
      </c>
    </row>
    <row r="425" spans="8:9" x14ac:dyDescent="0.3">
      <c r="H425">
        <v>422</v>
      </c>
      <c r="I425" s="8">
        <f>SMALL(Returns!$C$6:$C$756,H425)</f>
        <v>3.2708726022840917E-3</v>
      </c>
    </row>
    <row r="426" spans="8:9" x14ac:dyDescent="0.3">
      <c r="H426">
        <v>423</v>
      </c>
      <c r="I426" s="8">
        <f>SMALL(Returns!$C$6:$C$756,H426)</f>
        <v>3.2813781788352259E-3</v>
      </c>
    </row>
    <row r="427" spans="8:9" x14ac:dyDescent="0.3">
      <c r="H427">
        <v>424</v>
      </c>
      <c r="I427" s="8">
        <f>SMALL(Returns!$C$6:$C$756,H427)</f>
        <v>3.3320992225100987E-3</v>
      </c>
    </row>
    <row r="428" spans="8:9" x14ac:dyDescent="0.3">
      <c r="H428">
        <v>425</v>
      </c>
      <c r="I428" s="8">
        <f>SMALL(Returns!$C$6:$C$756,H428)</f>
        <v>3.3767486734201935E-3</v>
      </c>
    </row>
    <row r="429" spans="8:9" x14ac:dyDescent="0.3">
      <c r="H429">
        <v>426</v>
      </c>
      <c r="I429" s="8">
        <f>SMALL(Returns!$C$6:$C$756,H429)</f>
        <v>3.3780819513906657E-3</v>
      </c>
    </row>
    <row r="430" spans="8:9" x14ac:dyDescent="0.3">
      <c r="H430">
        <v>427</v>
      </c>
      <c r="I430" s="8">
        <f>SMALL(Returns!$C$6:$C$756,H430)</f>
        <v>3.4244742896891722E-3</v>
      </c>
    </row>
    <row r="431" spans="8:9" x14ac:dyDescent="0.3">
      <c r="H431">
        <v>428</v>
      </c>
      <c r="I431" s="8">
        <f>SMALL(Returns!$C$6:$C$756,H431)</f>
        <v>3.5296005133964581E-3</v>
      </c>
    </row>
    <row r="432" spans="8:9" x14ac:dyDescent="0.3">
      <c r="H432">
        <v>429</v>
      </c>
      <c r="I432" s="8">
        <f>SMALL(Returns!$C$6:$C$756,H432)</f>
        <v>3.6048709719962435E-3</v>
      </c>
    </row>
    <row r="433" spans="8:9" x14ac:dyDescent="0.3">
      <c r="H433">
        <v>430</v>
      </c>
      <c r="I433" s="8">
        <f>SMALL(Returns!$C$6:$C$756,H433)</f>
        <v>3.6764705882352811E-3</v>
      </c>
    </row>
    <row r="434" spans="8:9" x14ac:dyDescent="0.3">
      <c r="H434">
        <v>431</v>
      </c>
      <c r="I434" s="8">
        <f>SMALL(Returns!$C$6:$C$756,H434)</f>
        <v>3.6885430255049201E-3</v>
      </c>
    </row>
    <row r="435" spans="8:9" x14ac:dyDescent="0.3">
      <c r="H435">
        <v>432</v>
      </c>
      <c r="I435" s="8">
        <f>SMALL(Returns!$C$6:$C$756,H435)</f>
        <v>3.7032880709235716E-3</v>
      </c>
    </row>
    <row r="436" spans="8:9" x14ac:dyDescent="0.3">
      <c r="H436">
        <v>433</v>
      </c>
      <c r="I436" s="8">
        <f>SMALL(Returns!$C$6:$C$756,H436)</f>
        <v>3.7832171019644978E-3</v>
      </c>
    </row>
    <row r="437" spans="8:9" x14ac:dyDescent="0.3">
      <c r="H437">
        <v>434</v>
      </c>
      <c r="I437" s="8">
        <f>SMALL(Returns!$C$6:$C$756,H437)</f>
        <v>3.7927634074186312E-3</v>
      </c>
    </row>
    <row r="438" spans="8:9" x14ac:dyDescent="0.3">
      <c r="H438">
        <v>435</v>
      </c>
      <c r="I438" s="8">
        <f>SMALL(Returns!$C$6:$C$756,H438)</f>
        <v>3.8356164383561708E-3</v>
      </c>
    </row>
    <row r="439" spans="8:9" x14ac:dyDescent="0.3">
      <c r="H439">
        <v>436</v>
      </c>
      <c r="I439" s="8">
        <f>SMALL(Returns!$C$6:$C$756,H439)</f>
        <v>3.838632577678025E-3</v>
      </c>
    </row>
    <row r="440" spans="8:9" x14ac:dyDescent="0.3">
      <c r="H440">
        <v>437</v>
      </c>
      <c r="I440" s="8">
        <f>SMALL(Returns!$C$6:$C$756,H440)</f>
        <v>3.9346105203990067E-3</v>
      </c>
    </row>
    <row r="441" spans="8:9" x14ac:dyDescent="0.3">
      <c r="H441">
        <v>438</v>
      </c>
      <c r="I441" s="8">
        <f>SMALL(Returns!$C$6:$C$756,H441)</f>
        <v>3.9465950121757576E-3</v>
      </c>
    </row>
    <row r="442" spans="8:9" x14ac:dyDescent="0.3">
      <c r="H442">
        <v>439</v>
      </c>
      <c r="I442" s="8">
        <f>SMALL(Returns!$C$6:$C$756,H442)</f>
        <v>3.9837030330465151E-3</v>
      </c>
    </row>
    <row r="443" spans="8:9" x14ac:dyDescent="0.3">
      <c r="H443">
        <v>440</v>
      </c>
      <c r="I443" s="8">
        <f>SMALL(Returns!$C$6:$C$756,H443)</f>
        <v>4.041538029750269E-3</v>
      </c>
    </row>
    <row r="444" spans="8:9" x14ac:dyDescent="0.3">
      <c r="H444">
        <v>441</v>
      </c>
      <c r="I444" s="8">
        <f>SMALL(Returns!$C$6:$C$756,H444)</f>
        <v>4.1493775933609811E-3</v>
      </c>
    </row>
    <row r="445" spans="8:9" x14ac:dyDescent="0.3">
      <c r="H445">
        <v>442</v>
      </c>
      <c r="I445" s="8">
        <f>SMALL(Returns!$C$6:$C$756,H445)</f>
        <v>4.4256770473831697E-3</v>
      </c>
    </row>
    <row r="446" spans="8:9" x14ac:dyDescent="0.3">
      <c r="H446">
        <v>443</v>
      </c>
      <c r="I446" s="8">
        <f>SMALL(Returns!$C$6:$C$756,H446)</f>
        <v>4.5396447617789271E-3</v>
      </c>
    </row>
    <row r="447" spans="8:9" x14ac:dyDescent="0.3">
      <c r="H447">
        <v>444</v>
      </c>
      <c r="I447" s="8">
        <f>SMALL(Returns!$C$6:$C$756,H447)</f>
        <v>4.5801526717557106E-3</v>
      </c>
    </row>
    <row r="448" spans="8:9" x14ac:dyDescent="0.3">
      <c r="H448">
        <v>445</v>
      </c>
      <c r="I448" s="8">
        <f>SMALL(Returns!$C$6:$C$756,H448)</f>
        <v>4.6054795808074811E-3</v>
      </c>
    </row>
    <row r="449" spans="8:9" x14ac:dyDescent="0.3">
      <c r="H449">
        <v>446</v>
      </c>
      <c r="I449" s="8">
        <f>SMALL(Returns!$C$6:$C$756,H449)</f>
        <v>4.6344331465726363E-3</v>
      </c>
    </row>
    <row r="450" spans="8:9" x14ac:dyDescent="0.3">
      <c r="H450">
        <v>447</v>
      </c>
      <c r="I450" s="8">
        <f>SMALL(Returns!$C$6:$C$756,H450)</f>
        <v>4.6961480404763556E-3</v>
      </c>
    </row>
    <row r="451" spans="8:9" x14ac:dyDescent="0.3">
      <c r="H451">
        <v>448</v>
      </c>
      <c r="I451" s="8">
        <f>SMALL(Returns!$C$6:$C$756,H451)</f>
        <v>4.750384869144586E-3</v>
      </c>
    </row>
    <row r="452" spans="8:9" x14ac:dyDescent="0.3">
      <c r="H452">
        <v>449</v>
      </c>
      <c r="I452" s="8">
        <f>SMALL(Returns!$C$6:$C$756,H452)</f>
        <v>4.7870261821023607E-3</v>
      </c>
    </row>
    <row r="453" spans="8:9" x14ac:dyDescent="0.3">
      <c r="H453">
        <v>450</v>
      </c>
      <c r="I453" s="8">
        <f>SMALL(Returns!$C$6:$C$756,H453)</f>
        <v>4.8276176162500573E-3</v>
      </c>
    </row>
    <row r="454" spans="8:9" x14ac:dyDescent="0.3">
      <c r="H454">
        <v>451</v>
      </c>
      <c r="I454" s="8">
        <f>SMALL(Returns!$C$6:$C$756,H454)</f>
        <v>4.877159396508679E-3</v>
      </c>
    </row>
    <row r="455" spans="8:9" x14ac:dyDescent="0.3">
      <c r="H455">
        <v>452</v>
      </c>
      <c r="I455" s="8">
        <f>SMALL(Returns!$C$6:$C$756,H455)</f>
        <v>5.1020408163264808E-3</v>
      </c>
    </row>
    <row r="456" spans="8:9" x14ac:dyDescent="0.3">
      <c r="H456">
        <v>453</v>
      </c>
      <c r="I456" s="8">
        <f>SMALL(Returns!$C$6:$C$756,H456)</f>
        <v>5.1505259339863496E-3</v>
      </c>
    </row>
    <row r="457" spans="8:9" x14ac:dyDescent="0.3">
      <c r="H457">
        <v>454</v>
      </c>
      <c r="I457" s="8">
        <f>SMALL(Returns!$C$6:$C$756,H457)</f>
        <v>5.1666382785442444E-3</v>
      </c>
    </row>
    <row r="458" spans="8:9" x14ac:dyDescent="0.3">
      <c r="H458">
        <v>455</v>
      </c>
      <c r="I458" s="8">
        <f>SMALL(Returns!$C$6:$C$756,H458)</f>
        <v>5.1874266658433754E-3</v>
      </c>
    </row>
    <row r="459" spans="8:9" x14ac:dyDescent="0.3">
      <c r="H459">
        <v>456</v>
      </c>
      <c r="I459" s="8">
        <f>SMALL(Returns!$C$6:$C$756,H459)</f>
        <v>5.4480194846813212E-3</v>
      </c>
    </row>
    <row r="460" spans="8:9" x14ac:dyDescent="0.3">
      <c r="H460">
        <v>457</v>
      </c>
      <c r="I460" s="8">
        <f>SMALL(Returns!$C$6:$C$756,H460)</f>
        <v>5.4579971523494031E-3</v>
      </c>
    </row>
    <row r="461" spans="8:9" x14ac:dyDescent="0.3">
      <c r="H461">
        <v>458</v>
      </c>
      <c r="I461" s="8">
        <f>SMALL(Returns!$C$6:$C$756,H461)</f>
        <v>5.4597925278838666E-3</v>
      </c>
    </row>
    <row r="462" spans="8:9" x14ac:dyDescent="0.3">
      <c r="H462">
        <v>459</v>
      </c>
      <c r="I462" s="8">
        <f>SMALL(Returns!$C$6:$C$756,H462)</f>
        <v>5.6072670180553619E-3</v>
      </c>
    </row>
    <row r="463" spans="8:9" x14ac:dyDescent="0.3">
      <c r="H463">
        <v>460</v>
      </c>
      <c r="I463" s="8">
        <f>SMALL(Returns!$C$6:$C$756,H463)</f>
        <v>5.6097405494994756E-3</v>
      </c>
    </row>
    <row r="464" spans="8:9" x14ac:dyDescent="0.3">
      <c r="H464">
        <v>461</v>
      </c>
      <c r="I464" s="8">
        <f>SMALL(Returns!$C$6:$C$756,H464)</f>
        <v>5.636932192231825E-3</v>
      </c>
    </row>
    <row r="465" spans="8:9" x14ac:dyDescent="0.3">
      <c r="H465">
        <v>462</v>
      </c>
      <c r="I465" s="8">
        <f>SMALL(Returns!$C$6:$C$756,H465)</f>
        <v>5.6514718668487784E-3</v>
      </c>
    </row>
    <row r="466" spans="8:9" x14ac:dyDescent="0.3">
      <c r="H466">
        <v>463</v>
      </c>
      <c r="I466" s="8">
        <f>SMALL(Returns!$C$6:$C$756,H466)</f>
        <v>5.8269345967434383E-3</v>
      </c>
    </row>
    <row r="467" spans="8:9" x14ac:dyDescent="0.3">
      <c r="H467">
        <v>464</v>
      </c>
      <c r="I467" s="8">
        <f>SMALL(Returns!$C$6:$C$756,H467)</f>
        <v>5.8330452817143552E-3</v>
      </c>
    </row>
    <row r="468" spans="8:9" x14ac:dyDescent="0.3">
      <c r="H468">
        <v>465</v>
      </c>
      <c r="I468" s="8">
        <f>SMALL(Returns!$C$6:$C$756,H468)</f>
        <v>6.2901323548683052E-3</v>
      </c>
    </row>
    <row r="469" spans="8:9" x14ac:dyDescent="0.3">
      <c r="H469">
        <v>466</v>
      </c>
      <c r="I469" s="8">
        <f>SMALL(Returns!$C$6:$C$756,H469)</f>
        <v>6.3322855450778093E-3</v>
      </c>
    </row>
    <row r="470" spans="8:9" x14ac:dyDescent="0.3">
      <c r="H470">
        <v>467</v>
      </c>
      <c r="I470" s="8">
        <f>SMALL(Returns!$C$6:$C$756,H470)</f>
        <v>6.3344240288614184E-3</v>
      </c>
    </row>
    <row r="471" spans="8:9" x14ac:dyDescent="0.3">
      <c r="H471">
        <v>468</v>
      </c>
      <c r="I471" s="8">
        <f>SMALL(Returns!$C$6:$C$756,H471)</f>
        <v>6.4343897597372024E-3</v>
      </c>
    </row>
    <row r="472" spans="8:9" x14ac:dyDescent="0.3">
      <c r="H472">
        <v>469</v>
      </c>
      <c r="I472" s="8">
        <f>SMALL(Returns!$C$6:$C$756,H472)</f>
        <v>6.4631956912029054E-3</v>
      </c>
    </row>
    <row r="473" spans="8:9" x14ac:dyDescent="0.3">
      <c r="H473">
        <v>470</v>
      </c>
      <c r="I473" s="8">
        <f>SMALL(Returns!$C$6:$C$756,H473)</f>
        <v>6.4652440312698012E-3</v>
      </c>
    </row>
    <row r="474" spans="8:9" x14ac:dyDescent="0.3">
      <c r="H474">
        <v>471</v>
      </c>
      <c r="I474" s="8">
        <f>SMALL(Returns!$C$6:$C$756,H474)</f>
        <v>6.5436010469761552E-3</v>
      </c>
    </row>
    <row r="475" spans="8:9" x14ac:dyDescent="0.3">
      <c r="H475">
        <v>472</v>
      </c>
      <c r="I475" s="8">
        <f>SMALL(Returns!$C$6:$C$756,H475)</f>
        <v>6.5514514853721728E-3</v>
      </c>
    </row>
    <row r="476" spans="8:9" x14ac:dyDescent="0.3">
      <c r="H476">
        <v>473</v>
      </c>
      <c r="I476" s="8">
        <f>SMALL(Returns!$C$6:$C$756,H476)</f>
        <v>6.6423399281603235E-3</v>
      </c>
    </row>
    <row r="477" spans="8:9" x14ac:dyDescent="0.3">
      <c r="H477">
        <v>474</v>
      </c>
      <c r="I477" s="8">
        <f>SMALL(Returns!$C$6:$C$756,H477)</f>
        <v>6.7466266866564872E-3</v>
      </c>
    </row>
    <row r="478" spans="8:9" x14ac:dyDescent="0.3">
      <c r="H478">
        <v>475</v>
      </c>
      <c r="I478" s="8">
        <f>SMALL(Returns!$C$6:$C$756,H478)</f>
        <v>6.8757539203858631E-3</v>
      </c>
    </row>
    <row r="479" spans="8:9" x14ac:dyDescent="0.3">
      <c r="H479">
        <v>476</v>
      </c>
      <c r="I479" s="8">
        <f>SMALL(Returns!$C$6:$C$756,H479)</f>
        <v>6.8761180679786094E-3</v>
      </c>
    </row>
    <row r="480" spans="8:9" x14ac:dyDescent="0.3">
      <c r="H480">
        <v>477</v>
      </c>
      <c r="I480" s="8">
        <f>SMALL(Returns!$C$6:$C$756,H480)</f>
        <v>7.2838345864660869E-3</v>
      </c>
    </row>
    <row r="481" spans="8:9" x14ac:dyDescent="0.3">
      <c r="H481">
        <v>478</v>
      </c>
      <c r="I481" s="8">
        <f>SMALL(Returns!$C$6:$C$756,H481)</f>
        <v>7.2999238658246757E-3</v>
      </c>
    </row>
    <row r="482" spans="8:9" x14ac:dyDescent="0.3">
      <c r="H482">
        <v>479</v>
      </c>
      <c r="I482" s="8">
        <f>SMALL(Returns!$C$6:$C$756,H482)</f>
        <v>7.3890428272811448E-3</v>
      </c>
    </row>
    <row r="483" spans="8:9" x14ac:dyDescent="0.3">
      <c r="H483">
        <v>480</v>
      </c>
      <c r="I483" s="8">
        <f>SMALL(Returns!$C$6:$C$756,H483)</f>
        <v>7.4601937423450781E-3</v>
      </c>
    </row>
    <row r="484" spans="8:9" x14ac:dyDescent="0.3">
      <c r="H484">
        <v>481</v>
      </c>
      <c r="I484" s="8">
        <f>SMALL(Returns!$C$6:$C$756,H484)</f>
        <v>7.4648020410092997E-3</v>
      </c>
    </row>
    <row r="485" spans="8:9" x14ac:dyDescent="0.3">
      <c r="H485">
        <v>482</v>
      </c>
      <c r="I485" s="8">
        <f>SMALL(Returns!$C$6:$C$756,H485)</f>
        <v>7.4719229887691974E-3</v>
      </c>
    </row>
    <row r="486" spans="8:9" x14ac:dyDescent="0.3">
      <c r="H486">
        <v>483</v>
      </c>
      <c r="I486" s="8">
        <f>SMALL(Returns!$C$6:$C$756,H486)</f>
        <v>7.7283372365339886E-3</v>
      </c>
    </row>
    <row r="487" spans="8:9" x14ac:dyDescent="0.3">
      <c r="H487">
        <v>484</v>
      </c>
      <c r="I487" s="8">
        <f>SMALL(Returns!$C$6:$C$756,H487)</f>
        <v>7.7455048409404981E-3</v>
      </c>
    </row>
    <row r="488" spans="8:9" x14ac:dyDescent="0.3">
      <c r="H488">
        <v>485</v>
      </c>
      <c r="I488" s="8">
        <f>SMALL(Returns!$C$6:$C$756,H488)</f>
        <v>7.7798047000752213E-3</v>
      </c>
    </row>
    <row r="489" spans="8:9" x14ac:dyDescent="0.3">
      <c r="H489">
        <v>486</v>
      </c>
      <c r="I489" s="8">
        <f>SMALL(Returns!$C$6:$C$756,H489)</f>
        <v>7.7854209993069023E-3</v>
      </c>
    </row>
    <row r="490" spans="8:9" x14ac:dyDescent="0.3">
      <c r="H490">
        <v>487</v>
      </c>
      <c r="I490" s="8">
        <f>SMALL(Returns!$C$6:$C$756,H490)</f>
        <v>7.8102189781021902E-3</v>
      </c>
    </row>
    <row r="491" spans="8:9" x14ac:dyDescent="0.3">
      <c r="H491">
        <v>488</v>
      </c>
      <c r="I491" s="8">
        <f>SMALL(Returns!$C$6:$C$756,H491)</f>
        <v>7.9787234042554278E-3</v>
      </c>
    </row>
    <row r="492" spans="8:9" x14ac:dyDescent="0.3">
      <c r="H492">
        <v>489</v>
      </c>
      <c r="I492" s="8">
        <f>SMALL(Returns!$C$6:$C$756,H492)</f>
        <v>7.9926553977427428E-3</v>
      </c>
    </row>
    <row r="493" spans="8:9" x14ac:dyDescent="0.3">
      <c r="H493">
        <v>490</v>
      </c>
      <c r="I493" s="8">
        <f>SMALL(Returns!$C$6:$C$756,H493)</f>
        <v>7.9996097751329209E-3</v>
      </c>
    </row>
    <row r="494" spans="8:9" x14ac:dyDescent="0.3">
      <c r="H494">
        <v>491</v>
      </c>
      <c r="I494" s="8">
        <f>SMALL(Returns!$C$6:$C$756,H494)</f>
        <v>8.0113709781626241E-3</v>
      </c>
    </row>
    <row r="495" spans="8:9" x14ac:dyDescent="0.3">
      <c r="H495">
        <v>492</v>
      </c>
      <c r="I495" s="8">
        <f>SMALL(Returns!$C$6:$C$756,H495)</f>
        <v>8.0662624512777281E-3</v>
      </c>
    </row>
    <row r="496" spans="8:9" x14ac:dyDescent="0.3">
      <c r="H496">
        <v>493</v>
      </c>
      <c r="I496" s="8">
        <f>SMALL(Returns!$C$6:$C$756,H496)</f>
        <v>8.0678058287630972E-3</v>
      </c>
    </row>
    <row r="497" spans="8:9" x14ac:dyDescent="0.3">
      <c r="H497">
        <v>494</v>
      </c>
      <c r="I497" s="8">
        <f>SMALL(Returns!$C$6:$C$756,H497)</f>
        <v>8.0766529547506849E-3</v>
      </c>
    </row>
    <row r="498" spans="8:9" x14ac:dyDescent="0.3">
      <c r="H498">
        <v>495</v>
      </c>
      <c r="I498" s="8">
        <f>SMALL(Returns!$C$6:$C$756,H498)</f>
        <v>8.13846859238887E-3</v>
      </c>
    </row>
    <row r="499" spans="8:9" x14ac:dyDescent="0.3">
      <c r="H499">
        <v>496</v>
      </c>
      <c r="I499" s="8">
        <f>SMALL(Returns!$C$6:$C$756,H499)</f>
        <v>8.1584392550990703E-3</v>
      </c>
    </row>
    <row r="500" spans="8:9" x14ac:dyDescent="0.3">
      <c r="H500">
        <v>497</v>
      </c>
      <c r="I500" s="8">
        <f>SMALL(Returns!$C$6:$C$756,H500)</f>
        <v>8.2251082251083574E-3</v>
      </c>
    </row>
    <row r="501" spans="8:9" x14ac:dyDescent="0.3">
      <c r="H501">
        <v>498</v>
      </c>
      <c r="I501" s="8">
        <f>SMALL(Returns!$C$6:$C$756,H501)</f>
        <v>8.2597872821905671E-3</v>
      </c>
    </row>
    <row r="502" spans="8:9" x14ac:dyDescent="0.3">
      <c r="H502">
        <v>499</v>
      </c>
      <c r="I502" s="8">
        <f>SMALL(Returns!$C$6:$C$756,H502)</f>
        <v>8.4507042253521014E-3</v>
      </c>
    </row>
    <row r="503" spans="8:9" x14ac:dyDescent="0.3">
      <c r="H503">
        <v>500</v>
      </c>
      <c r="I503" s="8">
        <f>SMALL(Returns!$C$6:$C$756,H503)</f>
        <v>8.5253038273171988E-3</v>
      </c>
    </row>
    <row r="504" spans="8:9" x14ac:dyDescent="0.3">
      <c r="H504">
        <v>501</v>
      </c>
      <c r="I504" s="8">
        <f>SMALL(Returns!$C$6:$C$756,H504)</f>
        <v>8.5810431856421232E-3</v>
      </c>
    </row>
    <row r="505" spans="8:9" x14ac:dyDescent="0.3">
      <c r="H505">
        <v>502</v>
      </c>
      <c r="I505" s="8">
        <f>SMALL(Returns!$C$6:$C$756,H505)</f>
        <v>8.6846275752774371E-3</v>
      </c>
    </row>
    <row r="506" spans="8:9" x14ac:dyDescent="0.3">
      <c r="H506">
        <v>503</v>
      </c>
      <c r="I506" s="8">
        <f>SMALL(Returns!$C$6:$C$756,H506)</f>
        <v>9.0375867847736213E-3</v>
      </c>
    </row>
    <row r="507" spans="8:9" x14ac:dyDescent="0.3">
      <c r="H507">
        <v>504</v>
      </c>
      <c r="I507" s="8">
        <f>SMALL(Returns!$C$6:$C$756,H507)</f>
        <v>9.0411997184776105E-3</v>
      </c>
    </row>
    <row r="508" spans="8:9" x14ac:dyDescent="0.3">
      <c r="H508">
        <v>505</v>
      </c>
      <c r="I508" s="8">
        <f>SMALL(Returns!$C$6:$C$756,H508)</f>
        <v>9.0490554056199546E-3</v>
      </c>
    </row>
    <row r="509" spans="8:9" x14ac:dyDescent="0.3">
      <c r="H509">
        <v>506</v>
      </c>
      <c r="I509" s="8">
        <f>SMALL(Returns!$C$6:$C$756,H509)</f>
        <v>9.1114973402854904E-3</v>
      </c>
    </row>
    <row r="510" spans="8:9" x14ac:dyDescent="0.3">
      <c r="H510">
        <v>507</v>
      </c>
      <c r="I510" s="8">
        <f>SMALL(Returns!$C$6:$C$756,H510)</f>
        <v>9.2215893680500649E-3</v>
      </c>
    </row>
    <row r="511" spans="8:9" x14ac:dyDescent="0.3">
      <c r="H511">
        <v>508</v>
      </c>
      <c r="I511" s="8">
        <f>SMALL(Returns!$C$6:$C$756,H511)</f>
        <v>9.4321212515451336E-3</v>
      </c>
    </row>
    <row r="512" spans="8:9" x14ac:dyDescent="0.3">
      <c r="H512">
        <v>509</v>
      </c>
      <c r="I512" s="8">
        <f>SMALL(Returns!$C$6:$C$756,H512)</f>
        <v>9.4599627560523203E-3</v>
      </c>
    </row>
    <row r="513" spans="8:9" x14ac:dyDescent="0.3">
      <c r="H513">
        <v>510</v>
      </c>
      <c r="I513" s="8">
        <f>SMALL(Returns!$C$6:$C$756,H513)</f>
        <v>9.511928894433197E-3</v>
      </c>
    </row>
    <row r="514" spans="8:9" x14ac:dyDescent="0.3">
      <c r="H514">
        <v>511</v>
      </c>
      <c r="I514" s="8">
        <f>SMALL(Returns!$C$6:$C$756,H514)</f>
        <v>9.5190658033095232E-3</v>
      </c>
    </row>
    <row r="515" spans="8:9" x14ac:dyDescent="0.3">
      <c r="H515">
        <v>512</v>
      </c>
      <c r="I515" s="8">
        <f>SMALL(Returns!$C$6:$C$756,H515)</f>
        <v>9.7776957845217005E-3</v>
      </c>
    </row>
    <row r="516" spans="8:9" x14ac:dyDescent="0.3">
      <c r="H516">
        <v>513</v>
      </c>
      <c r="I516" s="8">
        <f>SMALL(Returns!$C$6:$C$756,H516)</f>
        <v>9.8448687350833897E-3</v>
      </c>
    </row>
    <row r="517" spans="8:9" x14ac:dyDescent="0.3">
      <c r="H517">
        <v>514</v>
      </c>
      <c r="I517" s="8">
        <f>SMALL(Returns!$C$6:$C$756,H517)</f>
        <v>9.9220411055989111E-3</v>
      </c>
    </row>
    <row r="518" spans="8:9" x14ac:dyDescent="0.3">
      <c r="H518">
        <v>515</v>
      </c>
      <c r="I518" s="8">
        <f>SMALL(Returns!$C$6:$C$756,H518)</f>
        <v>9.956505790494008E-3</v>
      </c>
    </row>
    <row r="519" spans="8:9" x14ac:dyDescent="0.3">
      <c r="H519">
        <v>516</v>
      </c>
      <c r="I519" s="8">
        <f>SMALL(Returns!$C$6:$C$756,H519)</f>
        <v>9.9731492136554412E-3</v>
      </c>
    </row>
    <row r="520" spans="8:9" x14ac:dyDescent="0.3">
      <c r="H520">
        <v>517</v>
      </c>
      <c r="I520" s="8">
        <f>SMALL(Returns!$C$6:$C$756,H520)</f>
        <v>1.0003847633705432E-2</v>
      </c>
    </row>
    <row r="521" spans="8:9" x14ac:dyDescent="0.3">
      <c r="H521">
        <v>518</v>
      </c>
      <c r="I521" s="8">
        <f>SMALL(Returns!$C$6:$C$756,H521)</f>
        <v>1.000773544768907E-2</v>
      </c>
    </row>
    <row r="522" spans="8:9" x14ac:dyDescent="0.3">
      <c r="H522">
        <v>519</v>
      </c>
      <c r="I522" s="8">
        <f>SMALL(Returns!$C$6:$C$756,H522)</f>
        <v>1.0038894144854371E-2</v>
      </c>
    </row>
    <row r="523" spans="8:9" x14ac:dyDescent="0.3">
      <c r="H523">
        <v>520</v>
      </c>
      <c r="I523" s="8">
        <f>SMALL(Returns!$C$6:$C$756,H523)</f>
        <v>1.004538044675507E-2</v>
      </c>
    </row>
    <row r="524" spans="8:9" x14ac:dyDescent="0.3">
      <c r="H524">
        <v>521</v>
      </c>
      <c r="I524" s="8">
        <f>SMALL(Returns!$C$6:$C$756,H524)</f>
        <v>1.0050026800071388E-2</v>
      </c>
    </row>
    <row r="525" spans="8:9" x14ac:dyDescent="0.3">
      <c r="H525">
        <v>522</v>
      </c>
      <c r="I525" s="8">
        <f>SMALL(Returns!$C$6:$C$756,H525)</f>
        <v>1.0176390773405819E-2</v>
      </c>
    </row>
    <row r="526" spans="8:9" x14ac:dyDescent="0.3">
      <c r="H526">
        <v>523</v>
      </c>
      <c r="I526" s="8">
        <f>SMALL(Returns!$C$6:$C$756,H526)</f>
        <v>1.0450082628560287E-2</v>
      </c>
    </row>
    <row r="527" spans="8:9" x14ac:dyDescent="0.3">
      <c r="H527">
        <v>524</v>
      </c>
      <c r="I527" s="8">
        <f>SMALL(Returns!$C$6:$C$756,H527)</f>
        <v>1.0454908220271397E-2</v>
      </c>
    </row>
    <row r="528" spans="8:9" x14ac:dyDescent="0.3">
      <c r="H528">
        <v>525</v>
      </c>
      <c r="I528" s="8">
        <f>SMALL(Returns!$C$6:$C$756,H528)</f>
        <v>1.0537678626503677E-2</v>
      </c>
    </row>
    <row r="529" spans="8:9" x14ac:dyDescent="0.3">
      <c r="H529">
        <v>526</v>
      </c>
      <c r="I529" s="8">
        <f>SMALL(Returns!$C$6:$C$756,H529)</f>
        <v>1.0619469026548645E-2</v>
      </c>
    </row>
    <row r="530" spans="8:9" x14ac:dyDescent="0.3">
      <c r="H530">
        <v>527</v>
      </c>
      <c r="I530" s="8">
        <f>SMALL(Returns!$C$6:$C$756,H530)</f>
        <v>1.0763156471415458E-2</v>
      </c>
    </row>
    <row r="531" spans="8:9" x14ac:dyDescent="0.3">
      <c r="H531">
        <v>528</v>
      </c>
      <c r="I531" s="8">
        <f>SMALL(Returns!$C$6:$C$756,H531)</f>
        <v>1.0768533212423437E-2</v>
      </c>
    </row>
    <row r="532" spans="8:9" x14ac:dyDescent="0.3">
      <c r="H532">
        <v>529</v>
      </c>
      <c r="I532" s="8">
        <f>SMALL(Returns!$C$6:$C$756,H532)</f>
        <v>1.0770631067961167E-2</v>
      </c>
    </row>
    <row r="533" spans="8:9" x14ac:dyDescent="0.3">
      <c r="H533">
        <v>530</v>
      </c>
      <c r="I533" s="8">
        <f>SMALL(Returns!$C$6:$C$756,H533)</f>
        <v>1.0817441730790689E-2</v>
      </c>
    </row>
    <row r="534" spans="8:9" x14ac:dyDescent="0.3">
      <c r="H534">
        <v>531</v>
      </c>
      <c r="I534" s="8">
        <f>SMALL(Returns!$C$6:$C$756,H534)</f>
        <v>1.08240223463687E-2</v>
      </c>
    </row>
    <row r="535" spans="8:9" x14ac:dyDescent="0.3">
      <c r="H535">
        <v>532</v>
      </c>
      <c r="I535" s="8">
        <f>SMALL(Returns!$C$6:$C$756,H535)</f>
        <v>1.0874510874510745E-2</v>
      </c>
    </row>
    <row r="536" spans="8:9" x14ac:dyDescent="0.3">
      <c r="H536">
        <v>533</v>
      </c>
      <c r="I536" s="8">
        <f>SMALL(Returns!$C$6:$C$756,H536)</f>
        <v>1.0898622249640111E-2</v>
      </c>
    </row>
    <row r="537" spans="8:9" x14ac:dyDescent="0.3">
      <c r="H537">
        <v>534</v>
      </c>
      <c r="I537" s="8">
        <f>SMALL(Returns!$C$6:$C$756,H537)</f>
        <v>1.0955262192886117E-2</v>
      </c>
    </row>
    <row r="538" spans="8:9" x14ac:dyDescent="0.3">
      <c r="H538">
        <v>535</v>
      </c>
      <c r="I538" s="8">
        <f>SMALL(Returns!$C$6:$C$756,H538)</f>
        <v>1.0959315418105353E-2</v>
      </c>
    </row>
    <row r="539" spans="8:9" x14ac:dyDescent="0.3">
      <c r="H539">
        <v>536</v>
      </c>
      <c r="I539" s="8">
        <f>SMALL(Returns!$C$6:$C$756,H539)</f>
        <v>1.1043357180582802E-2</v>
      </c>
    </row>
    <row r="540" spans="8:9" x14ac:dyDescent="0.3">
      <c r="H540">
        <v>537</v>
      </c>
      <c r="I540" s="8">
        <f>SMALL(Returns!$C$6:$C$756,H540)</f>
        <v>1.1062636335306797E-2</v>
      </c>
    </row>
    <row r="541" spans="8:9" x14ac:dyDescent="0.3">
      <c r="H541">
        <v>538</v>
      </c>
      <c r="I541" s="8">
        <f>SMALL(Returns!$C$6:$C$756,H541)</f>
        <v>1.1104897339618169E-2</v>
      </c>
    </row>
    <row r="542" spans="8:9" x14ac:dyDescent="0.3">
      <c r="H542">
        <v>539</v>
      </c>
      <c r="I542" s="8">
        <f>SMALL(Returns!$C$6:$C$756,H542)</f>
        <v>1.1118674835489006E-2</v>
      </c>
    </row>
    <row r="543" spans="8:9" x14ac:dyDescent="0.3">
      <c r="H543">
        <v>540</v>
      </c>
      <c r="I543" s="8">
        <f>SMALL(Returns!$C$6:$C$756,H543)</f>
        <v>1.1189059586182548E-2</v>
      </c>
    </row>
    <row r="544" spans="8:9" x14ac:dyDescent="0.3">
      <c r="H544">
        <v>541</v>
      </c>
      <c r="I544" s="8">
        <f>SMALL(Returns!$C$6:$C$756,H544)</f>
        <v>1.1263073209975882E-2</v>
      </c>
    </row>
    <row r="545" spans="8:9" x14ac:dyDescent="0.3">
      <c r="H545">
        <v>542</v>
      </c>
      <c r="I545" s="8">
        <f>SMALL(Returns!$C$6:$C$756,H545)</f>
        <v>1.130686300289252E-2</v>
      </c>
    </row>
    <row r="546" spans="8:9" x14ac:dyDescent="0.3">
      <c r="H546">
        <v>543</v>
      </c>
      <c r="I546" s="8">
        <f>SMALL(Returns!$C$6:$C$756,H546)</f>
        <v>1.1320917772112526E-2</v>
      </c>
    </row>
    <row r="547" spans="8:9" x14ac:dyDescent="0.3">
      <c r="H547">
        <v>544</v>
      </c>
      <c r="I547" s="8">
        <f>SMALL(Returns!$C$6:$C$756,H547)</f>
        <v>1.1596295981649796E-2</v>
      </c>
    </row>
    <row r="548" spans="8:9" x14ac:dyDescent="0.3">
      <c r="H548">
        <v>545</v>
      </c>
      <c r="I548" s="8">
        <f>SMALL(Returns!$C$6:$C$756,H548)</f>
        <v>1.1626038039110664E-2</v>
      </c>
    </row>
    <row r="549" spans="8:9" x14ac:dyDescent="0.3">
      <c r="H549">
        <v>546</v>
      </c>
      <c r="I549" s="8">
        <f>SMALL(Returns!$C$6:$C$756,H549)</f>
        <v>1.1699476066941328E-2</v>
      </c>
    </row>
    <row r="550" spans="8:9" x14ac:dyDescent="0.3">
      <c r="H550">
        <v>547</v>
      </c>
      <c r="I550" s="8">
        <f>SMALL(Returns!$C$6:$C$756,H550)</f>
        <v>1.1798826708852461E-2</v>
      </c>
    </row>
    <row r="551" spans="8:9" x14ac:dyDescent="0.3">
      <c r="H551">
        <v>548</v>
      </c>
      <c r="I551" s="8">
        <f>SMALL(Returns!$C$6:$C$756,H551)</f>
        <v>1.1871824538457698E-2</v>
      </c>
    </row>
    <row r="552" spans="8:9" x14ac:dyDescent="0.3">
      <c r="H552">
        <v>549</v>
      </c>
      <c r="I552" s="8">
        <f>SMALL(Returns!$C$6:$C$756,H552)</f>
        <v>1.1899791231732681E-2</v>
      </c>
    </row>
    <row r="553" spans="8:9" x14ac:dyDescent="0.3">
      <c r="H553">
        <v>550</v>
      </c>
      <c r="I553" s="8">
        <f>SMALL(Returns!$C$6:$C$756,H553)</f>
        <v>1.19869706840392E-2</v>
      </c>
    </row>
    <row r="554" spans="8:9" x14ac:dyDescent="0.3">
      <c r="H554">
        <v>551</v>
      </c>
      <c r="I554" s="8">
        <f>SMALL(Returns!$C$6:$C$756,H554)</f>
        <v>1.205352750172195E-2</v>
      </c>
    </row>
    <row r="555" spans="8:9" x14ac:dyDescent="0.3">
      <c r="H555">
        <v>552</v>
      </c>
      <c r="I555" s="8">
        <f>SMALL(Returns!$C$6:$C$756,H555)</f>
        <v>1.2055062311639775E-2</v>
      </c>
    </row>
    <row r="556" spans="8:9" x14ac:dyDescent="0.3">
      <c r="H556">
        <v>553</v>
      </c>
      <c r="I556" s="8">
        <f>SMALL(Returns!$C$6:$C$756,H556)</f>
        <v>1.2196973531049204E-2</v>
      </c>
    </row>
    <row r="557" spans="8:9" x14ac:dyDescent="0.3">
      <c r="H557">
        <v>554</v>
      </c>
      <c r="I557" s="8">
        <f>SMALL(Returns!$C$6:$C$756,H557)</f>
        <v>1.2309888051380335E-2</v>
      </c>
    </row>
    <row r="558" spans="8:9" x14ac:dyDescent="0.3">
      <c r="H558">
        <v>555</v>
      </c>
      <c r="I558" s="8">
        <f>SMALL(Returns!$C$6:$C$756,H558)</f>
        <v>1.2417888958877077E-2</v>
      </c>
    </row>
    <row r="559" spans="8:9" x14ac:dyDescent="0.3">
      <c r="H559">
        <v>556</v>
      </c>
      <c r="I559" s="8">
        <f>SMALL(Returns!$C$6:$C$756,H559)</f>
        <v>1.2432386508453463E-2</v>
      </c>
    </row>
    <row r="560" spans="8:9" x14ac:dyDescent="0.3">
      <c r="H560">
        <v>557</v>
      </c>
      <c r="I560" s="8">
        <f>SMALL(Returns!$C$6:$C$756,H560)</f>
        <v>1.2561218937057861E-2</v>
      </c>
    </row>
    <row r="561" spans="8:9" x14ac:dyDescent="0.3">
      <c r="H561">
        <v>558</v>
      </c>
      <c r="I561" s="8">
        <f>SMALL(Returns!$C$6:$C$756,H561)</f>
        <v>1.2791358726549129E-2</v>
      </c>
    </row>
    <row r="562" spans="8:9" x14ac:dyDescent="0.3">
      <c r="H562">
        <v>559</v>
      </c>
      <c r="I562" s="8">
        <f>SMALL(Returns!$C$6:$C$756,H562)</f>
        <v>1.2904837232536881E-2</v>
      </c>
    </row>
    <row r="563" spans="8:9" x14ac:dyDescent="0.3">
      <c r="H563">
        <v>560</v>
      </c>
      <c r="I563" s="8">
        <f>SMALL(Returns!$C$6:$C$756,H563)</f>
        <v>1.2951855194012651E-2</v>
      </c>
    </row>
    <row r="564" spans="8:9" x14ac:dyDescent="0.3">
      <c r="H564">
        <v>561</v>
      </c>
      <c r="I564" s="8">
        <f>SMALL(Returns!$C$6:$C$756,H564)</f>
        <v>1.2956017729287561E-2</v>
      </c>
    </row>
    <row r="565" spans="8:9" x14ac:dyDescent="0.3">
      <c r="H565">
        <v>562</v>
      </c>
      <c r="I565" s="8">
        <f>SMALL(Returns!$C$6:$C$756,H565)</f>
        <v>1.2956195719235009E-2</v>
      </c>
    </row>
    <row r="566" spans="8:9" x14ac:dyDescent="0.3">
      <c r="H566">
        <v>563</v>
      </c>
      <c r="I566" s="8">
        <f>SMALL(Returns!$C$6:$C$756,H566)</f>
        <v>1.2978840556910232E-2</v>
      </c>
    </row>
    <row r="567" spans="8:9" x14ac:dyDescent="0.3">
      <c r="H567">
        <v>564</v>
      </c>
      <c r="I567" s="8">
        <f>SMALL(Returns!$C$6:$C$756,H567)</f>
        <v>1.3033910737459742E-2</v>
      </c>
    </row>
    <row r="568" spans="8:9" x14ac:dyDescent="0.3">
      <c r="H568">
        <v>565</v>
      </c>
      <c r="I568" s="8">
        <f>SMALL(Returns!$C$6:$C$756,H568)</f>
        <v>1.3084739263803824E-2</v>
      </c>
    </row>
    <row r="569" spans="8:9" x14ac:dyDescent="0.3">
      <c r="H569">
        <v>566</v>
      </c>
      <c r="I569" s="8">
        <f>SMALL(Returns!$C$6:$C$756,H569)</f>
        <v>1.3099303964376752E-2</v>
      </c>
    </row>
    <row r="570" spans="8:9" x14ac:dyDescent="0.3">
      <c r="H570">
        <v>567</v>
      </c>
      <c r="I570" s="8">
        <f>SMALL(Returns!$C$6:$C$756,H570)</f>
        <v>1.3133912297630612E-2</v>
      </c>
    </row>
    <row r="571" spans="8:9" x14ac:dyDescent="0.3">
      <c r="H571">
        <v>568</v>
      </c>
      <c r="I571" s="8">
        <f>SMALL(Returns!$C$6:$C$756,H571)</f>
        <v>1.3294276701216745E-2</v>
      </c>
    </row>
    <row r="572" spans="8:9" x14ac:dyDescent="0.3">
      <c r="H572">
        <v>569</v>
      </c>
      <c r="I572" s="8">
        <f>SMALL(Returns!$C$6:$C$756,H572)</f>
        <v>1.33719993555661E-2</v>
      </c>
    </row>
    <row r="573" spans="8:9" x14ac:dyDescent="0.3">
      <c r="H573">
        <v>570</v>
      </c>
      <c r="I573" s="8">
        <f>SMALL(Returns!$C$6:$C$756,H573)</f>
        <v>1.340849387040266E-2</v>
      </c>
    </row>
    <row r="574" spans="8:9" x14ac:dyDescent="0.3">
      <c r="H574">
        <v>571</v>
      </c>
      <c r="I574" s="8">
        <f>SMALL(Returns!$C$6:$C$756,H574)</f>
        <v>1.3440277476696183E-2</v>
      </c>
    </row>
    <row r="575" spans="8:9" x14ac:dyDescent="0.3">
      <c r="H575">
        <v>572</v>
      </c>
      <c r="I575" s="8">
        <f>SMALL(Returns!$C$6:$C$756,H575)</f>
        <v>1.3448969331322225E-2</v>
      </c>
    </row>
    <row r="576" spans="8:9" x14ac:dyDescent="0.3">
      <c r="H576">
        <v>573</v>
      </c>
      <c r="I576" s="8">
        <f>SMALL(Returns!$C$6:$C$756,H576)</f>
        <v>1.3564866034922352E-2</v>
      </c>
    </row>
    <row r="577" spans="8:9" x14ac:dyDescent="0.3">
      <c r="H577">
        <v>574</v>
      </c>
      <c r="I577" s="8">
        <f>SMALL(Returns!$C$6:$C$756,H577)</f>
        <v>1.3875711574952598E-2</v>
      </c>
    </row>
    <row r="578" spans="8:9" x14ac:dyDescent="0.3">
      <c r="H578">
        <v>575</v>
      </c>
      <c r="I578" s="8">
        <f>SMALL(Returns!$C$6:$C$756,H578)</f>
        <v>1.3952228292771096E-2</v>
      </c>
    </row>
    <row r="579" spans="8:9" x14ac:dyDescent="0.3">
      <c r="H579">
        <v>576</v>
      </c>
      <c r="I579" s="8">
        <f>SMALL(Returns!$C$6:$C$756,H579)</f>
        <v>1.4018484942289966E-2</v>
      </c>
    </row>
    <row r="580" spans="8:9" x14ac:dyDescent="0.3">
      <c r="H580">
        <v>577</v>
      </c>
      <c r="I580" s="8">
        <f>SMALL(Returns!$C$6:$C$756,H580)</f>
        <v>1.4084507042253502E-2</v>
      </c>
    </row>
    <row r="581" spans="8:9" x14ac:dyDescent="0.3">
      <c r="H581">
        <v>578</v>
      </c>
      <c r="I581" s="8">
        <f>SMALL(Returns!$C$6:$C$756,H581)</f>
        <v>1.4106420495799243E-2</v>
      </c>
    </row>
    <row r="582" spans="8:9" x14ac:dyDescent="0.3">
      <c r="H582">
        <v>579</v>
      </c>
      <c r="I582" s="8">
        <f>SMALL(Returns!$C$6:$C$756,H582)</f>
        <v>1.4111900131168253E-2</v>
      </c>
    </row>
    <row r="583" spans="8:9" x14ac:dyDescent="0.3">
      <c r="H583">
        <v>580</v>
      </c>
      <c r="I583" s="8">
        <f>SMALL(Returns!$C$6:$C$756,H583)</f>
        <v>1.4198782961460488E-2</v>
      </c>
    </row>
    <row r="584" spans="8:9" x14ac:dyDescent="0.3">
      <c r="H584">
        <v>581</v>
      </c>
      <c r="I584" s="8">
        <f>SMALL(Returns!$C$6:$C$756,H584)</f>
        <v>1.4293302428895593E-2</v>
      </c>
    </row>
    <row r="585" spans="8:9" x14ac:dyDescent="0.3">
      <c r="H585">
        <v>582</v>
      </c>
      <c r="I585" s="8">
        <f>SMALL(Returns!$C$6:$C$756,H585)</f>
        <v>1.4376506684198986E-2</v>
      </c>
    </row>
    <row r="586" spans="8:9" x14ac:dyDescent="0.3">
      <c r="H586">
        <v>583</v>
      </c>
      <c r="I586" s="8">
        <f>SMALL(Returns!$C$6:$C$756,H586)</f>
        <v>1.4396720217380921E-2</v>
      </c>
    </row>
    <row r="587" spans="8:9" x14ac:dyDescent="0.3">
      <c r="H587">
        <v>584</v>
      </c>
      <c r="I587" s="8">
        <f>SMALL(Returns!$C$6:$C$756,H587)</f>
        <v>1.4406974076623058E-2</v>
      </c>
    </row>
    <row r="588" spans="8:9" x14ac:dyDescent="0.3">
      <c r="H588">
        <v>585</v>
      </c>
      <c r="I588" s="8">
        <f>SMALL(Returns!$C$6:$C$756,H588)</f>
        <v>1.4427367377293221E-2</v>
      </c>
    </row>
    <row r="589" spans="8:9" x14ac:dyDescent="0.3">
      <c r="H589">
        <v>586</v>
      </c>
      <c r="I589" s="8">
        <f>SMALL(Returns!$C$6:$C$756,H589)</f>
        <v>1.4496717724288732E-2</v>
      </c>
    </row>
    <row r="590" spans="8:9" x14ac:dyDescent="0.3">
      <c r="H590">
        <v>587</v>
      </c>
      <c r="I590" s="8">
        <f>SMALL(Returns!$C$6:$C$756,H590)</f>
        <v>1.452917615644389E-2</v>
      </c>
    </row>
    <row r="591" spans="8:9" x14ac:dyDescent="0.3">
      <c r="H591">
        <v>588</v>
      </c>
      <c r="I591" s="8">
        <f>SMALL(Returns!$C$6:$C$756,H591)</f>
        <v>1.4734500973033082E-2</v>
      </c>
    </row>
    <row r="592" spans="8:9" x14ac:dyDescent="0.3">
      <c r="H592">
        <v>589</v>
      </c>
      <c r="I592" s="8">
        <f>SMALL(Returns!$C$6:$C$756,H592)</f>
        <v>1.488862165721816E-2</v>
      </c>
    </row>
    <row r="593" spans="8:9" x14ac:dyDescent="0.3">
      <c r="H593">
        <v>590</v>
      </c>
      <c r="I593" s="8">
        <f>SMALL(Returns!$C$6:$C$756,H593)</f>
        <v>1.49755832881171E-2</v>
      </c>
    </row>
    <row r="594" spans="8:9" x14ac:dyDescent="0.3">
      <c r="H594">
        <v>591</v>
      </c>
      <c r="I594" s="8">
        <f>SMALL(Returns!$C$6:$C$756,H594)</f>
        <v>1.498143892522541E-2</v>
      </c>
    </row>
    <row r="595" spans="8:9" x14ac:dyDescent="0.3">
      <c r="H595">
        <v>592</v>
      </c>
      <c r="I595" s="8">
        <f>SMALL(Returns!$C$6:$C$756,H595)</f>
        <v>1.5107820772177538E-2</v>
      </c>
    </row>
    <row r="596" spans="8:9" x14ac:dyDescent="0.3">
      <c r="H596">
        <v>593</v>
      </c>
      <c r="I596" s="8">
        <f>SMALL(Returns!$C$6:$C$756,H596)</f>
        <v>1.5224681421864616E-2</v>
      </c>
    </row>
    <row r="597" spans="8:9" x14ac:dyDescent="0.3">
      <c r="H597">
        <v>594</v>
      </c>
      <c r="I597" s="8">
        <f>SMALL(Returns!$C$6:$C$756,H597)</f>
        <v>1.525491770373355E-2</v>
      </c>
    </row>
    <row r="598" spans="8:9" x14ac:dyDescent="0.3">
      <c r="H598">
        <v>595</v>
      </c>
      <c r="I598" s="8">
        <f>SMALL(Returns!$C$6:$C$756,H598)</f>
        <v>1.5294609277058058E-2</v>
      </c>
    </row>
    <row r="599" spans="8:9" x14ac:dyDescent="0.3">
      <c r="H599">
        <v>596</v>
      </c>
      <c r="I599" s="8">
        <f>SMALL(Returns!$C$6:$C$756,H599)</f>
        <v>1.5305678754674368E-2</v>
      </c>
    </row>
    <row r="600" spans="8:9" x14ac:dyDescent="0.3">
      <c r="H600">
        <v>597</v>
      </c>
      <c r="I600" s="8">
        <f>SMALL(Returns!$C$6:$C$756,H600)</f>
        <v>1.5482606565409007E-2</v>
      </c>
    </row>
    <row r="601" spans="8:9" x14ac:dyDescent="0.3">
      <c r="H601">
        <v>598</v>
      </c>
      <c r="I601" s="8">
        <f>SMALL(Returns!$C$6:$C$756,H601)</f>
        <v>1.5510866624582897E-2</v>
      </c>
    </row>
    <row r="602" spans="8:9" x14ac:dyDescent="0.3">
      <c r="H602">
        <v>599</v>
      </c>
      <c r="I602" s="8">
        <f>SMALL(Returns!$C$6:$C$756,H602)</f>
        <v>1.5590936116799847E-2</v>
      </c>
    </row>
    <row r="603" spans="8:9" x14ac:dyDescent="0.3">
      <c r="H603">
        <v>600</v>
      </c>
      <c r="I603" s="8">
        <f>SMALL(Returns!$C$6:$C$756,H603)</f>
        <v>1.5605808828841772E-2</v>
      </c>
    </row>
    <row r="604" spans="8:9" x14ac:dyDescent="0.3">
      <c r="H604">
        <v>601</v>
      </c>
      <c r="I604" s="8">
        <f>SMALL(Returns!$C$6:$C$756,H604)</f>
        <v>1.5685665476005584E-2</v>
      </c>
    </row>
    <row r="605" spans="8:9" x14ac:dyDescent="0.3">
      <c r="H605">
        <v>602</v>
      </c>
      <c r="I605" s="8">
        <f>SMALL(Returns!$C$6:$C$756,H605)</f>
        <v>1.5802781289506962E-2</v>
      </c>
    </row>
    <row r="606" spans="8:9" x14ac:dyDescent="0.3">
      <c r="H606">
        <v>603</v>
      </c>
      <c r="I606" s="8">
        <f>SMALL(Returns!$C$6:$C$756,H606)</f>
        <v>1.5869407057111706E-2</v>
      </c>
    </row>
    <row r="607" spans="8:9" x14ac:dyDescent="0.3">
      <c r="H607">
        <v>604</v>
      </c>
      <c r="I607" s="8">
        <f>SMALL(Returns!$C$6:$C$756,H607)</f>
        <v>1.5878056525881146E-2</v>
      </c>
    </row>
    <row r="608" spans="8:9" x14ac:dyDescent="0.3">
      <c r="H608">
        <v>605</v>
      </c>
      <c r="I608" s="8">
        <f>SMALL(Returns!$C$6:$C$756,H608)</f>
        <v>1.5913461538461515E-2</v>
      </c>
    </row>
    <row r="609" spans="8:9" x14ac:dyDescent="0.3">
      <c r="H609">
        <v>606</v>
      </c>
      <c r="I609" s="8">
        <f>SMALL(Returns!$C$6:$C$756,H609)</f>
        <v>1.596666198436103E-2</v>
      </c>
    </row>
    <row r="610" spans="8:9" x14ac:dyDescent="0.3">
      <c r="H610">
        <v>607</v>
      </c>
      <c r="I610" s="8">
        <f>SMALL(Returns!$C$6:$C$756,H610)</f>
        <v>1.6012896292316059E-2</v>
      </c>
    </row>
    <row r="611" spans="8:9" x14ac:dyDescent="0.3">
      <c r="H611">
        <v>608</v>
      </c>
      <c r="I611" s="8">
        <f>SMALL(Returns!$C$6:$C$756,H611)</f>
        <v>1.6027670872509336E-2</v>
      </c>
    </row>
    <row r="612" spans="8:9" x14ac:dyDescent="0.3">
      <c r="H612">
        <v>609</v>
      </c>
      <c r="I612" s="8">
        <f>SMALL(Returns!$C$6:$C$756,H612)</f>
        <v>1.6147202403304473E-2</v>
      </c>
    </row>
    <row r="613" spans="8:9" x14ac:dyDescent="0.3">
      <c r="H613">
        <v>610</v>
      </c>
      <c r="I613" s="8">
        <f>SMALL(Returns!$C$6:$C$756,H613)</f>
        <v>1.6241299303944245E-2</v>
      </c>
    </row>
    <row r="614" spans="8:9" x14ac:dyDescent="0.3">
      <c r="H614">
        <v>611</v>
      </c>
      <c r="I614" s="8">
        <f>SMALL(Returns!$C$6:$C$756,H614)</f>
        <v>1.6325027617527965E-2</v>
      </c>
    </row>
    <row r="615" spans="8:9" x14ac:dyDescent="0.3">
      <c r="H615">
        <v>612</v>
      </c>
      <c r="I615" s="8">
        <f>SMALL(Returns!$C$6:$C$756,H615)</f>
        <v>1.6329919734292764E-2</v>
      </c>
    </row>
    <row r="616" spans="8:9" x14ac:dyDescent="0.3">
      <c r="H616">
        <v>613</v>
      </c>
      <c r="I616" s="8">
        <f>SMALL(Returns!$C$6:$C$756,H616)</f>
        <v>1.6340795315008982E-2</v>
      </c>
    </row>
    <row r="617" spans="8:9" x14ac:dyDescent="0.3">
      <c r="H617">
        <v>614</v>
      </c>
      <c r="I617" s="8">
        <f>SMALL(Returns!$C$6:$C$756,H617)</f>
        <v>1.6348899327622846E-2</v>
      </c>
    </row>
    <row r="618" spans="8:9" x14ac:dyDescent="0.3">
      <c r="H618">
        <v>615</v>
      </c>
      <c r="I618" s="8">
        <f>SMALL(Returns!$C$6:$C$756,H618)</f>
        <v>1.6453126093957771E-2</v>
      </c>
    </row>
    <row r="619" spans="8:9" x14ac:dyDescent="0.3">
      <c r="H619">
        <v>616</v>
      </c>
      <c r="I619" s="8">
        <f>SMALL(Returns!$C$6:$C$756,H619)</f>
        <v>1.6651177199504374E-2</v>
      </c>
    </row>
    <row r="620" spans="8:9" x14ac:dyDescent="0.3">
      <c r="H620">
        <v>617</v>
      </c>
      <c r="I620" s="8">
        <f>SMALL(Returns!$C$6:$C$756,H620)</f>
        <v>1.6671148158107219E-2</v>
      </c>
    </row>
    <row r="621" spans="8:9" x14ac:dyDescent="0.3">
      <c r="H621">
        <v>618</v>
      </c>
      <c r="I621" s="8">
        <f>SMALL(Returns!$C$6:$C$756,H621)</f>
        <v>1.6935766935767038E-2</v>
      </c>
    </row>
    <row r="622" spans="8:9" x14ac:dyDescent="0.3">
      <c r="H622">
        <v>619</v>
      </c>
      <c r="I622" s="8">
        <f>SMALL(Returns!$C$6:$C$756,H622)</f>
        <v>1.6958896234550158E-2</v>
      </c>
    </row>
    <row r="623" spans="8:9" x14ac:dyDescent="0.3">
      <c r="H623">
        <v>620</v>
      </c>
      <c r="I623" s="8">
        <f>SMALL(Returns!$C$6:$C$756,H623)</f>
        <v>1.7029410486989027E-2</v>
      </c>
    </row>
    <row r="624" spans="8:9" x14ac:dyDescent="0.3">
      <c r="H624">
        <v>621</v>
      </c>
      <c r="I624" s="8">
        <f>SMALL(Returns!$C$6:$C$756,H624)</f>
        <v>1.7100337385034914E-2</v>
      </c>
    </row>
    <row r="625" spans="8:9" x14ac:dyDescent="0.3">
      <c r="H625">
        <v>622</v>
      </c>
      <c r="I625" s="8">
        <f>SMALL(Returns!$C$6:$C$756,H625)</f>
        <v>1.7258749835735276E-2</v>
      </c>
    </row>
    <row r="626" spans="8:9" x14ac:dyDescent="0.3">
      <c r="H626">
        <v>623</v>
      </c>
      <c r="I626" s="8">
        <f>SMALL(Returns!$C$6:$C$756,H626)</f>
        <v>1.7297517297517384E-2</v>
      </c>
    </row>
    <row r="627" spans="8:9" x14ac:dyDescent="0.3">
      <c r="H627">
        <v>624</v>
      </c>
      <c r="I627" s="8">
        <f>SMALL(Returns!$C$6:$C$756,H627)</f>
        <v>1.7412175430940424E-2</v>
      </c>
    </row>
    <row r="628" spans="8:9" x14ac:dyDescent="0.3">
      <c r="H628">
        <v>625</v>
      </c>
      <c r="I628" s="8">
        <f>SMALL(Returns!$C$6:$C$756,H628)</f>
        <v>1.7716879036481004E-2</v>
      </c>
    </row>
    <row r="629" spans="8:9" x14ac:dyDescent="0.3">
      <c r="H629">
        <v>626</v>
      </c>
      <c r="I629" s="8">
        <f>SMALL(Returns!$C$6:$C$756,H629)</f>
        <v>1.7728605705145339E-2</v>
      </c>
    </row>
    <row r="630" spans="8:9" x14ac:dyDescent="0.3">
      <c r="H630">
        <v>627</v>
      </c>
      <c r="I630" s="8">
        <f>SMALL(Returns!$C$6:$C$756,H630)</f>
        <v>1.7858089131471688E-2</v>
      </c>
    </row>
    <row r="631" spans="8:9" x14ac:dyDescent="0.3">
      <c r="H631">
        <v>628</v>
      </c>
      <c r="I631" s="8">
        <f>SMALL(Returns!$C$6:$C$756,H631)</f>
        <v>1.7996827307040109E-2</v>
      </c>
    </row>
    <row r="632" spans="8:9" x14ac:dyDescent="0.3">
      <c r="H632">
        <v>629</v>
      </c>
      <c r="I632" s="8">
        <f>SMALL(Returns!$C$6:$C$756,H632)</f>
        <v>1.802742711833627E-2</v>
      </c>
    </row>
    <row r="633" spans="8:9" x14ac:dyDescent="0.3">
      <c r="H633">
        <v>630</v>
      </c>
      <c r="I633" s="8">
        <f>SMALL(Returns!$C$6:$C$756,H633)</f>
        <v>1.8059715037662238E-2</v>
      </c>
    </row>
    <row r="634" spans="8:9" x14ac:dyDescent="0.3">
      <c r="H634">
        <v>631</v>
      </c>
      <c r="I634" s="8">
        <f>SMALL(Returns!$C$6:$C$756,H634)</f>
        <v>1.8095948297290443E-2</v>
      </c>
    </row>
    <row r="635" spans="8:9" x14ac:dyDescent="0.3">
      <c r="H635">
        <v>632</v>
      </c>
      <c r="I635" s="8">
        <f>SMALL(Returns!$C$6:$C$756,H635)</f>
        <v>1.8149521161569426E-2</v>
      </c>
    </row>
    <row r="636" spans="8:9" x14ac:dyDescent="0.3">
      <c r="H636">
        <v>633</v>
      </c>
      <c r="I636" s="8">
        <f>SMALL(Returns!$C$6:$C$756,H636)</f>
        <v>1.8162215956211591E-2</v>
      </c>
    </row>
    <row r="637" spans="8:9" x14ac:dyDescent="0.3">
      <c r="H637">
        <v>634</v>
      </c>
      <c r="I637" s="8">
        <f>SMALL(Returns!$C$6:$C$756,H637)</f>
        <v>1.8280949326491269E-2</v>
      </c>
    </row>
    <row r="638" spans="8:9" x14ac:dyDescent="0.3">
      <c r="H638">
        <v>635</v>
      </c>
      <c r="I638" s="8">
        <f>SMALL(Returns!$C$6:$C$756,H638)</f>
        <v>1.8395390070921946E-2</v>
      </c>
    </row>
    <row r="639" spans="8:9" x14ac:dyDescent="0.3">
      <c r="H639">
        <v>636</v>
      </c>
      <c r="I639" s="8">
        <f>SMALL(Returns!$C$6:$C$756,H639)</f>
        <v>1.8407803650094534E-2</v>
      </c>
    </row>
    <row r="640" spans="8:9" x14ac:dyDescent="0.3">
      <c r="H640">
        <v>637</v>
      </c>
      <c r="I640" s="8">
        <f>SMALL(Returns!$C$6:$C$756,H640)</f>
        <v>1.8451965885318833E-2</v>
      </c>
    </row>
    <row r="641" spans="8:9" x14ac:dyDescent="0.3">
      <c r="H641">
        <v>638</v>
      </c>
      <c r="I641" s="8">
        <f>SMALL(Returns!$C$6:$C$756,H641)</f>
        <v>1.8518518518518379E-2</v>
      </c>
    </row>
    <row r="642" spans="8:9" x14ac:dyDescent="0.3">
      <c r="H642">
        <v>639</v>
      </c>
      <c r="I642" s="8">
        <f>SMALL(Returns!$C$6:$C$756,H642)</f>
        <v>1.8615223935614766E-2</v>
      </c>
    </row>
    <row r="643" spans="8:9" x14ac:dyDescent="0.3">
      <c r="H643">
        <v>640</v>
      </c>
      <c r="I643" s="8">
        <f>SMALL(Returns!$C$6:$C$756,H643)</f>
        <v>1.8638117116726471E-2</v>
      </c>
    </row>
    <row r="644" spans="8:9" x14ac:dyDescent="0.3">
      <c r="H644">
        <v>641</v>
      </c>
      <c r="I644" s="8">
        <f>SMALL(Returns!$C$6:$C$756,H644)</f>
        <v>1.885902876001877E-2</v>
      </c>
    </row>
    <row r="645" spans="8:9" x14ac:dyDescent="0.3">
      <c r="H645">
        <v>642</v>
      </c>
      <c r="I645" s="8">
        <f>SMALL(Returns!$C$6:$C$756,H645)</f>
        <v>1.8986888299777904E-2</v>
      </c>
    </row>
    <row r="646" spans="8:9" x14ac:dyDescent="0.3">
      <c r="H646">
        <v>643</v>
      </c>
      <c r="I646" s="8">
        <f>SMALL(Returns!$C$6:$C$756,H646)</f>
        <v>1.9000919399325689E-2</v>
      </c>
    </row>
    <row r="647" spans="8:9" x14ac:dyDescent="0.3">
      <c r="H647">
        <v>644</v>
      </c>
      <c r="I647" s="8">
        <f>SMALL(Returns!$C$6:$C$756,H647)</f>
        <v>1.9046902055258608E-2</v>
      </c>
    </row>
    <row r="648" spans="8:9" x14ac:dyDescent="0.3">
      <c r="H648">
        <v>645</v>
      </c>
      <c r="I648" s="8">
        <f>SMALL(Returns!$C$6:$C$756,H648)</f>
        <v>1.9076710276064723E-2</v>
      </c>
    </row>
    <row r="649" spans="8:9" x14ac:dyDescent="0.3">
      <c r="H649">
        <v>646</v>
      </c>
      <c r="I649" s="8">
        <f>SMALL(Returns!$C$6:$C$756,H649)</f>
        <v>1.9233776387802992E-2</v>
      </c>
    </row>
    <row r="650" spans="8:9" x14ac:dyDescent="0.3">
      <c r="H650">
        <v>647</v>
      </c>
      <c r="I650" s="8">
        <f>SMALL(Returns!$C$6:$C$756,H650)</f>
        <v>1.9527449617790182E-2</v>
      </c>
    </row>
    <row r="651" spans="8:9" x14ac:dyDescent="0.3">
      <c r="H651">
        <v>648</v>
      </c>
      <c r="I651" s="8">
        <f>SMALL(Returns!$C$6:$C$756,H651)</f>
        <v>1.9543425153736083E-2</v>
      </c>
    </row>
    <row r="652" spans="8:9" x14ac:dyDescent="0.3">
      <c r="H652">
        <v>649</v>
      </c>
      <c r="I652" s="8">
        <f>SMALL(Returns!$C$6:$C$756,H652)</f>
        <v>1.9550342130987275E-2</v>
      </c>
    </row>
    <row r="653" spans="8:9" x14ac:dyDescent="0.3">
      <c r="H653">
        <v>650</v>
      </c>
      <c r="I653" s="8">
        <f>SMALL(Returns!$C$6:$C$756,H653)</f>
        <v>1.9581056466302371E-2</v>
      </c>
    </row>
    <row r="654" spans="8:9" x14ac:dyDescent="0.3">
      <c r="H654">
        <v>651</v>
      </c>
      <c r="I654" s="8">
        <f>SMALL(Returns!$C$6:$C$756,H654)</f>
        <v>1.9598401309770308E-2</v>
      </c>
    </row>
    <row r="655" spans="8:9" x14ac:dyDescent="0.3">
      <c r="H655">
        <v>652</v>
      </c>
      <c r="I655" s="8">
        <f>SMALL(Returns!$C$6:$C$756,H655)</f>
        <v>1.9784172661870603E-2</v>
      </c>
    </row>
    <row r="656" spans="8:9" x14ac:dyDescent="0.3">
      <c r="H656">
        <v>653</v>
      </c>
      <c r="I656" s="8">
        <f>SMALL(Returns!$C$6:$C$756,H656)</f>
        <v>1.9946499185857114E-2</v>
      </c>
    </row>
    <row r="657" spans="8:9" x14ac:dyDescent="0.3">
      <c r="H657">
        <v>654</v>
      </c>
      <c r="I657" s="8">
        <f>SMALL(Returns!$C$6:$C$756,H657)</f>
        <v>1.9982307332049754E-2</v>
      </c>
    </row>
    <row r="658" spans="8:9" x14ac:dyDescent="0.3">
      <c r="H658">
        <v>655</v>
      </c>
      <c r="I658" s="8">
        <f>SMALL(Returns!$C$6:$C$756,H658)</f>
        <v>1.999891897735262E-2</v>
      </c>
    </row>
    <row r="659" spans="8:9" x14ac:dyDescent="0.3">
      <c r="H659">
        <v>656</v>
      </c>
      <c r="I659" s="8">
        <f>SMALL(Returns!$C$6:$C$756,H659)</f>
        <v>2.0141264761063926E-2</v>
      </c>
    </row>
    <row r="660" spans="8:9" x14ac:dyDescent="0.3">
      <c r="H660">
        <v>657</v>
      </c>
      <c r="I660" s="8">
        <f>SMALL(Returns!$C$6:$C$756,H660)</f>
        <v>2.0243954632997996E-2</v>
      </c>
    </row>
    <row r="661" spans="8:9" x14ac:dyDescent="0.3">
      <c r="H661">
        <v>658</v>
      </c>
      <c r="I661" s="8">
        <f>SMALL(Returns!$C$6:$C$756,H661)</f>
        <v>2.0439844760672621E-2</v>
      </c>
    </row>
    <row r="662" spans="8:9" x14ac:dyDescent="0.3">
      <c r="H662">
        <v>659</v>
      </c>
      <c r="I662" s="8">
        <f>SMALL(Returns!$C$6:$C$756,H662)</f>
        <v>2.0520741394527864E-2</v>
      </c>
    </row>
    <row r="663" spans="8:9" x14ac:dyDescent="0.3">
      <c r="H663">
        <v>660</v>
      </c>
      <c r="I663" s="8">
        <f>SMALL(Returns!$C$6:$C$756,H663)</f>
        <v>2.0563549160671268E-2</v>
      </c>
    </row>
    <row r="664" spans="8:9" x14ac:dyDescent="0.3">
      <c r="H664">
        <v>661</v>
      </c>
      <c r="I664" s="8">
        <f>SMALL(Returns!$C$6:$C$756,H664)</f>
        <v>2.0568404881795566E-2</v>
      </c>
    </row>
    <row r="665" spans="8:9" x14ac:dyDescent="0.3">
      <c r="H665">
        <v>662</v>
      </c>
      <c r="I665" s="8">
        <f>SMALL(Returns!$C$6:$C$756,H665)</f>
        <v>2.0626469036312267E-2</v>
      </c>
    </row>
    <row r="666" spans="8:9" x14ac:dyDescent="0.3">
      <c r="H666">
        <v>663</v>
      </c>
      <c r="I666" s="8">
        <f>SMALL(Returns!$C$6:$C$756,H666)</f>
        <v>2.079002079002068E-2</v>
      </c>
    </row>
    <row r="667" spans="8:9" x14ac:dyDescent="0.3">
      <c r="H667">
        <v>664</v>
      </c>
      <c r="I667" s="8">
        <f>SMALL(Returns!$C$6:$C$756,H667)</f>
        <v>2.0939708081902042E-2</v>
      </c>
    </row>
    <row r="668" spans="8:9" x14ac:dyDescent="0.3">
      <c r="H668">
        <v>665</v>
      </c>
      <c r="I668" s="8">
        <f>SMALL(Returns!$C$6:$C$756,H668)</f>
        <v>2.1052631578947434E-2</v>
      </c>
    </row>
    <row r="669" spans="8:9" x14ac:dyDescent="0.3">
      <c r="H669">
        <v>666</v>
      </c>
      <c r="I669" s="8">
        <f>SMALL(Returns!$C$6:$C$756,H669)</f>
        <v>2.1111799592812286E-2</v>
      </c>
    </row>
    <row r="670" spans="8:9" x14ac:dyDescent="0.3">
      <c r="H670">
        <v>667</v>
      </c>
      <c r="I670" s="8">
        <f>SMALL(Returns!$C$6:$C$756,H670)</f>
        <v>2.1144891810462862E-2</v>
      </c>
    </row>
    <row r="671" spans="8:9" x14ac:dyDescent="0.3">
      <c r="H671">
        <v>668</v>
      </c>
      <c r="I671" s="8">
        <f>SMALL(Returns!$C$6:$C$756,H671)</f>
        <v>2.1253756977243521E-2</v>
      </c>
    </row>
    <row r="672" spans="8:9" x14ac:dyDescent="0.3">
      <c r="H672">
        <v>669</v>
      </c>
      <c r="I672" s="8">
        <f>SMALL(Returns!$C$6:$C$756,H672)</f>
        <v>2.1265120579397667E-2</v>
      </c>
    </row>
    <row r="673" spans="8:9" x14ac:dyDescent="0.3">
      <c r="H673">
        <v>670</v>
      </c>
      <c r="I673" s="8">
        <f>SMALL(Returns!$C$6:$C$756,H673)</f>
        <v>2.1569195136074137E-2</v>
      </c>
    </row>
    <row r="674" spans="8:9" x14ac:dyDescent="0.3">
      <c r="H674">
        <v>671</v>
      </c>
      <c r="I674" s="8">
        <f>SMALL(Returns!$C$6:$C$756,H674)</f>
        <v>2.1766491448878433E-2</v>
      </c>
    </row>
    <row r="675" spans="8:9" x14ac:dyDescent="0.3">
      <c r="H675">
        <v>672</v>
      </c>
      <c r="I675" s="8">
        <f>SMALL(Returns!$C$6:$C$756,H675)</f>
        <v>2.1899695263674301E-2</v>
      </c>
    </row>
    <row r="676" spans="8:9" x14ac:dyDescent="0.3">
      <c r="H676">
        <v>673</v>
      </c>
      <c r="I676" s="8">
        <f>SMALL(Returns!$C$6:$C$756,H676)</f>
        <v>2.1966314935064846E-2</v>
      </c>
    </row>
    <row r="677" spans="8:9" x14ac:dyDescent="0.3">
      <c r="H677">
        <v>674</v>
      </c>
      <c r="I677" s="8">
        <f>SMALL(Returns!$C$6:$C$756,H677)</f>
        <v>2.2113943028485794E-2</v>
      </c>
    </row>
    <row r="678" spans="8:9" x14ac:dyDescent="0.3">
      <c r="H678">
        <v>675</v>
      </c>
      <c r="I678" s="8">
        <f>SMALL(Returns!$C$6:$C$756,H678)</f>
        <v>2.2374877330716414E-2</v>
      </c>
    </row>
    <row r="679" spans="8:9" x14ac:dyDescent="0.3">
      <c r="H679">
        <v>676</v>
      </c>
      <c r="I679" s="8">
        <f>SMALL(Returns!$C$6:$C$756,H679)</f>
        <v>2.2512097622554128E-2</v>
      </c>
    </row>
    <row r="680" spans="8:9" x14ac:dyDescent="0.3">
      <c r="H680">
        <v>677</v>
      </c>
      <c r="I680" s="8">
        <f>SMALL(Returns!$C$6:$C$756,H680)</f>
        <v>2.2857142857142909E-2</v>
      </c>
    </row>
    <row r="681" spans="8:9" x14ac:dyDescent="0.3">
      <c r="H681">
        <v>678</v>
      </c>
      <c r="I681" s="8">
        <f>SMALL(Returns!$C$6:$C$756,H681)</f>
        <v>2.2943722943723044E-2</v>
      </c>
    </row>
    <row r="682" spans="8:9" x14ac:dyDescent="0.3">
      <c r="H682">
        <v>679</v>
      </c>
      <c r="I682" s="8">
        <f>SMALL(Returns!$C$6:$C$756,H682)</f>
        <v>2.3195876288659711E-2</v>
      </c>
    </row>
    <row r="683" spans="8:9" x14ac:dyDescent="0.3">
      <c r="H683">
        <v>680</v>
      </c>
      <c r="I683" s="8">
        <f>SMALL(Returns!$C$6:$C$756,H683)</f>
        <v>2.3226371914106148E-2</v>
      </c>
    </row>
    <row r="684" spans="8:9" x14ac:dyDescent="0.3">
      <c r="H684">
        <v>681</v>
      </c>
      <c r="I684" s="8">
        <f>SMALL(Returns!$C$6:$C$756,H684)</f>
        <v>2.3396930976136376E-2</v>
      </c>
    </row>
    <row r="685" spans="8:9" x14ac:dyDescent="0.3">
      <c r="H685">
        <v>682</v>
      </c>
      <c r="I685" s="8">
        <f>SMALL(Returns!$C$6:$C$756,H685)</f>
        <v>2.3496148971434261E-2</v>
      </c>
    </row>
    <row r="686" spans="8:9" x14ac:dyDescent="0.3">
      <c r="H686">
        <v>683</v>
      </c>
      <c r="I686" s="8">
        <f>SMALL(Returns!$C$6:$C$756,H686)</f>
        <v>2.3660205245153998E-2</v>
      </c>
    </row>
    <row r="687" spans="8:9" x14ac:dyDescent="0.3">
      <c r="H687">
        <v>684</v>
      </c>
      <c r="I687" s="8">
        <f>SMALL(Returns!$C$6:$C$756,H687)</f>
        <v>2.3928215353938187E-2</v>
      </c>
    </row>
    <row r="688" spans="8:9" x14ac:dyDescent="0.3">
      <c r="H688">
        <v>685</v>
      </c>
      <c r="I688" s="8">
        <f>SMALL(Returns!$C$6:$C$756,H688)</f>
        <v>2.4048184296139974E-2</v>
      </c>
    </row>
    <row r="689" spans="8:9" x14ac:dyDescent="0.3">
      <c r="H689">
        <v>686</v>
      </c>
      <c r="I689" s="8">
        <f>SMALL(Returns!$C$6:$C$756,H689)</f>
        <v>2.41992546818246E-2</v>
      </c>
    </row>
    <row r="690" spans="8:9" x14ac:dyDescent="0.3">
      <c r="H690">
        <v>687</v>
      </c>
      <c r="I690" s="8">
        <f>SMALL(Returns!$C$6:$C$756,H690)</f>
        <v>2.4811316491164526E-2</v>
      </c>
    </row>
    <row r="691" spans="8:9" x14ac:dyDescent="0.3">
      <c r="H691">
        <v>688</v>
      </c>
      <c r="I691" s="8">
        <f>SMALL(Returns!$C$6:$C$756,H691)</f>
        <v>2.4843233928485864E-2</v>
      </c>
    </row>
    <row r="692" spans="8:9" x14ac:dyDescent="0.3">
      <c r="H692">
        <v>689</v>
      </c>
      <c r="I692" s="8">
        <f>SMALL(Returns!$C$6:$C$756,H692)</f>
        <v>2.4911325579477062E-2</v>
      </c>
    </row>
    <row r="693" spans="8:9" x14ac:dyDescent="0.3">
      <c r="H693">
        <v>690</v>
      </c>
      <c r="I693" s="8">
        <f>SMALL(Returns!$C$6:$C$756,H693)</f>
        <v>2.491228070175433E-2</v>
      </c>
    </row>
    <row r="694" spans="8:9" x14ac:dyDescent="0.3">
      <c r="H694">
        <v>691</v>
      </c>
      <c r="I694" s="8">
        <f>SMALL(Returns!$C$6:$C$756,H694)</f>
        <v>2.5005495713343429E-2</v>
      </c>
    </row>
    <row r="695" spans="8:9" x14ac:dyDescent="0.3">
      <c r="H695">
        <v>692</v>
      </c>
      <c r="I695" s="8">
        <f>SMALL(Returns!$C$6:$C$756,H695)</f>
        <v>2.5026120702522414E-2</v>
      </c>
    </row>
    <row r="696" spans="8:9" x14ac:dyDescent="0.3">
      <c r="H696">
        <v>693</v>
      </c>
      <c r="I696" s="8">
        <f>SMALL(Returns!$C$6:$C$756,H696)</f>
        <v>2.5329647922425202E-2</v>
      </c>
    </row>
    <row r="697" spans="8:9" x14ac:dyDescent="0.3">
      <c r="H697">
        <v>694</v>
      </c>
      <c r="I697" s="8">
        <f>SMALL(Returns!$C$6:$C$756,H697)</f>
        <v>2.5439520375921454E-2</v>
      </c>
    </row>
    <row r="698" spans="8:9" x14ac:dyDescent="0.3">
      <c r="H698">
        <v>695</v>
      </c>
      <c r="I698" s="8">
        <f>SMALL(Returns!$C$6:$C$756,H698)</f>
        <v>2.5627257639363465E-2</v>
      </c>
    </row>
    <row r="699" spans="8:9" x14ac:dyDescent="0.3">
      <c r="H699">
        <v>696</v>
      </c>
      <c r="I699" s="8">
        <f>SMALL(Returns!$C$6:$C$756,H699)</f>
        <v>2.5631947886426421E-2</v>
      </c>
    </row>
    <row r="700" spans="8:9" x14ac:dyDescent="0.3">
      <c r="H700">
        <v>697</v>
      </c>
      <c r="I700" s="8">
        <f>SMALL(Returns!$C$6:$C$756,H700)</f>
        <v>2.5637472283813745E-2</v>
      </c>
    </row>
    <row r="701" spans="8:9" x14ac:dyDescent="0.3">
      <c r="H701">
        <v>698</v>
      </c>
      <c r="I701" s="8">
        <f>SMALL(Returns!$C$6:$C$756,H701)</f>
        <v>2.5670462894930246E-2</v>
      </c>
    </row>
    <row r="702" spans="8:9" x14ac:dyDescent="0.3">
      <c r="H702">
        <v>699</v>
      </c>
      <c r="I702" s="8">
        <f>SMALL(Returns!$C$6:$C$756,H702)</f>
        <v>2.6256186561530059E-2</v>
      </c>
    </row>
    <row r="703" spans="8:9" x14ac:dyDescent="0.3">
      <c r="H703">
        <v>700</v>
      </c>
      <c r="I703" s="8">
        <f>SMALL(Returns!$C$6:$C$756,H703)</f>
        <v>2.6288659793814562E-2</v>
      </c>
    </row>
    <row r="704" spans="8:9" x14ac:dyDescent="0.3">
      <c r="H704">
        <v>701</v>
      </c>
      <c r="I704" s="8">
        <f>SMALL(Returns!$C$6:$C$756,H704)</f>
        <v>2.6308198234581193E-2</v>
      </c>
    </row>
    <row r="705" spans="8:9" x14ac:dyDescent="0.3">
      <c r="H705">
        <v>702</v>
      </c>
      <c r="I705" s="8">
        <f>SMALL(Returns!$C$6:$C$756,H705)</f>
        <v>2.6576700633434314E-2</v>
      </c>
    </row>
    <row r="706" spans="8:9" x14ac:dyDescent="0.3">
      <c r="H706">
        <v>703</v>
      </c>
      <c r="I706" s="8">
        <f>SMALL(Returns!$C$6:$C$756,H706)</f>
        <v>2.6758409785932802E-2</v>
      </c>
    </row>
    <row r="707" spans="8:9" x14ac:dyDescent="0.3">
      <c r="H707">
        <v>704</v>
      </c>
      <c r="I707" s="8">
        <f>SMALL(Returns!$C$6:$C$756,H707)</f>
        <v>2.7143193593970771E-2</v>
      </c>
    </row>
    <row r="708" spans="8:9" x14ac:dyDescent="0.3">
      <c r="H708">
        <v>705</v>
      </c>
      <c r="I708" s="8">
        <f>SMALL(Returns!$C$6:$C$756,H708)</f>
        <v>2.7223317781732481E-2</v>
      </c>
    </row>
    <row r="709" spans="8:9" x14ac:dyDescent="0.3">
      <c r="H709">
        <v>706</v>
      </c>
      <c r="I709" s="8">
        <f>SMALL(Returns!$C$6:$C$756,H709)</f>
        <v>2.7338801093552023E-2</v>
      </c>
    </row>
    <row r="710" spans="8:9" x14ac:dyDescent="0.3">
      <c r="H710">
        <v>707</v>
      </c>
      <c r="I710" s="8">
        <f>SMALL(Returns!$C$6:$C$756,H710)</f>
        <v>2.7680311890838194E-2</v>
      </c>
    </row>
    <row r="711" spans="8:9" x14ac:dyDescent="0.3">
      <c r="H711">
        <v>708</v>
      </c>
      <c r="I711" s="8">
        <f>SMALL(Returns!$C$6:$C$756,H711)</f>
        <v>2.8166666666666673E-2</v>
      </c>
    </row>
    <row r="712" spans="8:9" x14ac:dyDescent="0.3">
      <c r="H712">
        <v>709</v>
      </c>
      <c r="I712" s="8">
        <f>SMALL(Returns!$C$6:$C$756,H712)</f>
        <v>2.8463522476050107E-2</v>
      </c>
    </row>
    <row r="713" spans="8:9" x14ac:dyDescent="0.3">
      <c r="H713">
        <v>710</v>
      </c>
      <c r="I713" s="8">
        <f>SMALL(Returns!$C$6:$C$756,H713)</f>
        <v>2.8589241182757297E-2</v>
      </c>
    </row>
    <row r="714" spans="8:9" x14ac:dyDescent="0.3">
      <c r="H714">
        <v>711</v>
      </c>
      <c r="I714" s="8">
        <f>SMALL(Returns!$C$6:$C$756,H714)</f>
        <v>2.8962472406180995E-2</v>
      </c>
    </row>
    <row r="715" spans="8:9" x14ac:dyDescent="0.3">
      <c r="H715">
        <v>712</v>
      </c>
      <c r="I715" s="8">
        <f>SMALL(Returns!$C$6:$C$756,H715)</f>
        <v>2.9002256342523625E-2</v>
      </c>
    </row>
    <row r="716" spans="8:9" x14ac:dyDescent="0.3">
      <c r="H716">
        <v>713</v>
      </c>
      <c r="I716" s="8">
        <f>SMALL(Returns!$C$6:$C$756,H716)</f>
        <v>2.93786159741527E-2</v>
      </c>
    </row>
    <row r="717" spans="8:9" x14ac:dyDescent="0.3">
      <c r="H717">
        <v>714</v>
      </c>
      <c r="I717" s="8">
        <f>SMALL(Returns!$C$6:$C$756,H717)</f>
        <v>2.9381092722738478E-2</v>
      </c>
    </row>
    <row r="718" spans="8:9" x14ac:dyDescent="0.3">
      <c r="H718">
        <v>715</v>
      </c>
      <c r="I718" s="8">
        <f>SMALL(Returns!$C$6:$C$756,H718)</f>
        <v>3.0343897505057171E-2</v>
      </c>
    </row>
    <row r="719" spans="8:9" x14ac:dyDescent="0.3">
      <c r="H719">
        <v>716</v>
      </c>
      <c r="I719" s="8">
        <f>SMALL(Returns!$C$6:$C$756,H719)</f>
        <v>3.0877192982456281E-2</v>
      </c>
    </row>
    <row r="720" spans="8:9" x14ac:dyDescent="0.3">
      <c r="H720">
        <v>717</v>
      </c>
      <c r="I720" s="8">
        <f>SMALL(Returns!$C$6:$C$756,H720)</f>
        <v>3.1043027708943516E-2</v>
      </c>
    </row>
    <row r="721" spans="8:9" x14ac:dyDescent="0.3">
      <c r="H721">
        <v>718</v>
      </c>
      <c r="I721" s="8">
        <f>SMALL(Returns!$C$6:$C$756,H721)</f>
        <v>3.1341503090771106E-2</v>
      </c>
    </row>
    <row r="722" spans="8:9" x14ac:dyDescent="0.3">
      <c r="H722">
        <v>719</v>
      </c>
      <c r="I722" s="8">
        <f>SMALL(Returns!$C$6:$C$756,H722)</f>
        <v>3.1819310002482171E-2</v>
      </c>
    </row>
    <row r="723" spans="8:9" x14ac:dyDescent="0.3">
      <c r="H723">
        <v>720</v>
      </c>
      <c r="I723" s="8">
        <f>SMALL(Returns!$C$6:$C$756,H723)</f>
        <v>3.1955307262569788E-2</v>
      </c>
    </row>
    <row r="724" spans="8:9" x14ac:dyDescent="0.3">
      <c r="H724">
        <v>721</v>
      </c>
      <c r="I724" s="8">
        <f>SMALL(Returns!$C$6:$C$756,H724)</f>
        <v>3.2890365448504877E-2</v>
      </c>
    </row>
    <row r="725" spans="8:9" x14ac:dyDescent="0.3">
      <c r="H725">
        <v>722</v>
      </c>
      <c r="I725" s="8">
        <f>SMALL(Returns!$C$6:$C$756,H725)</f>
        <v>3.3483398987056878E-2</v>
      </c>
    </row>
    <row r="726" spans="8:9" x14ac:dyDescent="0.3">
      <c r="H726">
        <v>723</v>
      </c>
      <c r="I726" s="8">
        <f>SMALL(Returns!$C$6:$C$756,H726)</f>
        <v>3.3768128378958151E-2</v>
      </c>
    </row>
    <row r="727" spans="8:9" x14ac:dyDescent="0.3">
      <c r="H727">
        <v>724</v>
      </c>
      <c r="I727" s="8">
        <f>SMALL(Returns!$C$6:$C$756,H727)</f>
        <v>3.4260378879484188E-2</v>
      </c>
    </row>
    <row r="728" spans="8:9" x14ac:dyDescent="0.3">
      <c r="H728">
        <v>725</v>
      </c>
      <c r="I728" s="8">
        <f>SMALL(Returns!$C$6:$C$756,H728)</f>
        <v>3.4990878046498475E-2</v>
      </c>
    </row>
    <row r="729" spans="8:9" x14ac:dyDescent="0.3">
      <c r="H729">
        <v>726</v>
      </c>
      <c r="I729" s="8">
        <f>SMALL(Returns!$C$6:$C$756,H729)</f>
        <v>3.5022710972985927E-2</v>
      </c>
    </row>
    <row r="730" spans="8:9" x14ac:dyDescent="0.3">
      <c r="H730">
        <v>727</v>
      </c>
      <c r="I730" s="8">
        <f>SMALL(Returns!$C$6:$C$756,H730)</f>
        <v>3.5231136511611139E-2</v>
      </c>
    </row>
    <row r="731" spans="8:9" x14ac:dyDescent="0.3">
      <c r="H731">
        <v>728</v>
      </c>
      <c r="I731" s="8">
        <f>SMALL(Returns!$C$6:$C$756,H731)</f>
        <v>3.5529983984815328E-2</v>
      </c>
    </row>
    <row r="732" spans="8:9" x14ac:dyDescent="0.3">
      <c r="H732">
        <v>729</v>
      </c>
      <c r="I732" s="8">
        <f>SMALL(Returns!$C$6:$C$756,H732)</f>
        <v>3.593089037255992E-2</v>
      </c>
    </row>
    <row r="733" spans="8:9" x14ac:dyDescent="0.3">
      <c r="H733">
        <v>730</v>
      </c>
      <c r="I733" s="8">
        <f>SMALL(Returns!$C$6:$C$756,H733)</f>
        <v>3.6426971883553261E-2</v>
      </c>
    </row>
    <row r="734" spans="8:9" x14ac:dyDescent="0.3">
      <c r="H734">
        <v>731</v>
      </c>
      <c r="I734" s="8">
        <f>SMALL(Returns!$C$6:$C$756,H734)</f>
        <v>3.7067162444806012E-2</v>
      </c>
    </row>
    <row r="735" spans="8:9" x14ac:dyDescent="0.3">
      <c r="H735">
        <v>732</v>
      </c>
      <c r="I735" s="8">
        <f>SMALL(Returns!$C$6:$C$756,H735)</f>
        <v>3.8045112781954993E-2</v>
      </c>
    </row>
    <row r="736" spans="8:9" x14ac:dyDescent="0.3">
      <c r="H736">
        <v>733</v>
      </c>
      <c r="I736" s="8">
        <f>SMALL(Returns!$C$6:$C$756,H736)</f>
        <v>3.8758204378862571E-2</v>
      </c>
    </row>
    <row r="737" spans="8:9" x14ac:dyDescent="0.3">
      <c r="H737">
        <v>734</v>
      </c>
      <c r="I737" s="8">
        <f>SMALL(Returns!$C$6:$C$756,H737)</f>
        <v>3.8907155158916629E-2</v>
      </c>
    </row>
    <row r="738" spans="8:9" x14ac:dyDescent="0.3">
      <c r="H738">
        <v>735</v>
      </c>
      <c r="I738" s="8">
        <f>SMALL(Returns!$C$6:$C$756,H738)</f>
        <v>3.901470430396059E-2</v>
      </c>
    </row>
    <row r="739" spans="8:9" x14ac:dyDescent="0.3">
      <c r="H739">
        <v>736</v>
      </c>
      <c r="I739" s="8">
        <f>SMALL(Returns!$C$6:$C$756,H739)</f>
        <v>4.0045860289902535E-2</v>
      </c>
    </row>
    <row r="740" spans="8:9" x14ac:dyDescent="0.3">
      <c r="H740">
        <v>737</v>
      </c>
      <c r="I740" s="8">
        <f>SMALL(Returns!$C$6:$C$756,H740)</f>
        <v>4.0046783625730997E-2</v>
      </c>
    </row>
    <row r="741" spans="8:9" x14ac:dyDescent="0.3">
      <c r="H741">
        <v>738</v>
      </c>
      <c r="I741" s="8">
        <f>SMALL(Returns!$C$6:$C$756,H741)</f>
        <v>4.2617960426179602E-2</v>
      </c>
    </row>
    <row r="742" spans="8:9" x14ac:dyDescent="0.3">
      <c r="H742">
        <v>739</v>
      </c>
      <c r="I742" s="8">
        <f>SMALL(Returns!$C$6:$C$756,H742)</f>
        <v>4.2845594179466318E-2</v>
      </c>
    </row>
    <row r="743" spans="8:9" x14ac:dyDescent="0.3">
      <c r="H743">
        <v>740</v>
      </c>
      <c r="I743" s="8">
        <f>SMALL(Returns!$C$6:$C$756,H743)</f>
        <v>4.2878003451480184E-2</v>
      </c>
    </row>
    <row r="744" spans="8:9" x14ac:dyDescent="0.3">
      <c r="H744">
        <v>741</v>
      </c>
      <c r="I744" s="8">
        <f>SMALL(Returns!$C$6:$C$756,H744)</f>
        <v>4.4032921810699621E-2</v>
      </c>
    </row>
    <row r="745" spans="8:9" x14ac:dyDescent="0.3">
      <c r="H745">
        <v>742</v>
      </c>
      <c r="I745" s="8">
        <f>SMALL(Returns!$C$6:$C$756,H745)</f>
        <v>4.4434782608695711E-2</v>
      </c>
    </row>
    <row r="746" spans="8:9" x14ac:dyDescent="0.3">
      <c r="H746">
        <v>743</v>
      </c>
      <c r="I746" s="8">
        <f>SMALL(Returns!$C$6:$C$756,H746)</f>
        <v>4.6104019813297592E-2</v>
      </c>
    </row>
    <row r="747" spans="8:9" x14ac:dyDescent="0.3">
      <c r="H747">
        <v>744</v>
      </c>
      <c r="I747" s="8">
        <f>SMALL(Returns!$C$6:$C$756,H747)</f>
        <v>5.6045197740113073E-2</v>
      </c>
    </row>
    <row r="748" spans="8:9" x14ac:dyDescent="0.3">
      <c r="H748">
        <v>745</v>
      </c>
      <c r="I748" s="8">
        <f>SMALL(Returns!$C$6:$C$756,H748)</f>
        <v>6.1856223175965619E-2</v>
      </c>
    </row>
    <row r="749" spans="8:9" x14ac:dyDescent="0.3">
      <c r="H749">
        <v>746</v>
      </c>
      <c r="I749" s="8">
        <f>SMALL(Returns!$C$6:$C$756,H749)</f>
        <v>6.832817596387053E-2</v>
      </c>
    </row>
    <row r="750" spans="8:9" x14ac:dyDescent="0.3">
      <c r="H750">
        <v>747</v>
      </c>
      <c r="I750" s="8">
        <f>SMALL(Returns!$C$6:$C$756,H750)</f>
        <v>7.8666499246609733E-2</v>
      </c>
    </row>
    <row r="751" spans="8:9" x14ac:dyDescent="0.3">
      <c r="H751">
        <v>748</v>
      </c>
      <c r="I751" s="8">
        <f>SMALL(Returns!$C$6:$C$756,H751)</f>
        <v>8.0700300424738414E-2</v>
      </c>
    </row>
    <row r="752" spans="8:9" x14ac:dyDescent="0.3">
      <c r="H752">
        <v>749</v>
      </c>
      <c r="I752" s="8">
        <f>SMALL(Returns!$C$6:$C$756,H752)</f>
        <v>8.2693351950973604E-2</v>
      </c>
    </row>
    <row r="753" spans="8:9" x14ac:dyDescent="0.3">
      <c r="H753">
        <v>750</v>
      </c>
      <c r="I753" s="8">
        <f>SMALL(Returns!$C$6:$C$756,H753)</f>
        <v>9.5844925065063258E-2</v>
      </c>
    </row>
    <row r="754" spans="8:9" x14ac:dyDescent="0.3">
      <c r="H754">
        <v>751</v>
      </c>
      <c r="I754" s="8">
        <f>SMALL(Returns!$C$6:$C$756,H754)</f>
        <v>0.11977030352748153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showGridLines="0" workbookViewId="0">
      <selection activeCell="D10" sqref="D10"/>
    </sheetView>
  </sheetViews>
  <sheetFormatPr defaultRowHeight="14.4" x14ac:dyDescent="0.3"/>
  <cols>
    <col min="1" max="1" width="28" customWidth="1"/>
    <col min="2" max="2" width="14" customWidth="1"/>
    <col min="4" max="4" width="40" customWidth="1"/>
  </cols>
  <sheetData>
    <row r="1" spans="1:6" ht="18" x14ac:dyDescent="0.35">
      <c r="A1" s="11" t="s">
        <v>40</v>
      </c>
      <c r="B1" s="12"/>
      <c r="C1" s="12"/>
      <c r="D1" s="12"/>
      <c r="E1" s="12"/>
      <c r="F1" s="12"/>
    </row>
    <row r="4" spans="1:6" x14ac:dyDescent="0.3">
      <c r="A4" s="1" t="s">
        <v>31</v>
      </c>
      <c r="B4" s="9">
        <v>0.9</v>
      </c>
      <c r="D4" s="1"/>
    </row>
    <row r="5" spans="1:6" x14ac:dyDescent="0.3">
      <c r="A5" s="1" t="s">
        <v>32</v>
      </c>
      <c r="B5" s="8">
        <f>1-B4</f>
        <v>9.9999999999999978E-2</v>
      </c>
    </row>
    <row r="6" spans="1:6" x14ac:dyDescent="0.3">
      <c r="A6" s="1" t="s">
        <v>41</v>
      </c>
      <c r="B6" s="8">
        <f>AVERAGE(Returns!$C$6:$C$756)</f>
        <v>1.3280984042609262E-3</v>
      </c>
    </row>
    <row r="7" spans="1:6" x14ac:dyDescent="0.3">
      <c r="A7" s="1" t="s">
        <v>42</v>
      </c>
      <c r="B7" s="8">
        <f>_xlfn.SINGLE(_xlfn.STDEV.S(Returns!$C$6:$C$756))</f>
        <v>1.9739715386274708E-2</v>
      </c>
      <c r="D7" t="s">
        <v>43</v>
      </c>
    </row>
    <row r="8" spans="1:6" x14ac:dyDescent="0.3">
      <c r="A8" s="1" t="s">
        <v>44</v>
      </c>
      <c r="B8" s="10">
        <f>_xlfn.SINGLE(_xlfn.NORM.S.INV(B5))</f>
        <v>-1.2815515655446006</v>
      </c>
    </row>
    <row r="9" spans="1:6" x14ac:dyDescent="0.3">
      <c r="A9" s="1" t="s">
        <v>45</v>
      </c>
      <c r="B9" s="10">
        <f>_xlfn.SINGLE(_xlfn.NORM.S.DIST(B8,FALSE))</f>
        <v>0.17549833193248679</v>
      </c>
    </row>
    <row r="10" spans="1:6" x14ac:dyDescent="0.3">
      <c r="A10" s="1" t="s">
        <v>36</v>
      </c>
      <c r="B10" s="8">
        <f>-(B6+B7*B8)</f>
        <v>2.3969364752424265E-2</v>
      </c>
    </row>
    <row r="11" spans="1:6" x14ac:dyDescent="0.3">
      <c r="A11" s="1" t="s">
        <v>39</v>
      </c>
      <c r="B11" s="8">
        <f>-(B6-B7*(B9/B5))</f>
        <v>3.331477282687164E-2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Source Data</vt:lpstr>
      <vt:lpstr>Returns</vt:lpstr>
      <vt:lpstr>Historical Method</vt:lpstr>
      <vt:lpstr>Parametric Method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2026-04-13T21:28:48Z</dcterms:created>
  <dcterms:modified xsi:type="dcterms:W3CDTF">2026-04-13T21:28:48Z</dcterms:modified>
</cp:coreProperties>
</file>